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igeragob-my.sharepoint.com/personal/info_digera_gob_do/Documents/RAI/Presupuesto/Informes Fisicos-Financieros/2023/Trimestral 2023/"/>
    </mc:Choice>
  </mc:AlternateContent>
  <xr:revisionPtr revIDLastSave="0" documentId="8_{F9F084A9-F132-4E07-A2AE-F36ACD4587E7}" xr6:coauthVersionLast="47" xr6:coauthVersionMax="47" xr10:uidLastSave="{00000000-0000-0000-0000-000000000000}"/>
  <bookViews>
    <workbookView xWindow="-120" yWindow="-120" windowWidth="29040" windowHeight="15720" xr2:uid="{9131ADC5-D3FE-4286-8B38-F17107566DA9}"/>
  </bookViews>
  <sheets>
    <sheet name="2do TRIMESTRE " sheetId="1" r:id="rId1"/>
  </sheets>
  <externalReferences>
    <externalReference r:id="rId2"/>
  </externalReferences>
  <definedNames>
    <definedName name="_xlnm.Print_Area" localSheetId="0">'2do TRIMESTRE '!$A$1:$J$45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4" i="1" l="1" a="1"/>
  <c r="B44" i="1" s="1"/>
  <c r="J29" i="1"/>
  <c r="I29" i="1"/>
  <c r="F25" i="1" a="1"/>
  <c r="F25" i="1" s="1"/>
  <c r="I2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<sst xmlns="http://schemas.openxmlformats.org/spreadsheetml/2006/main" count="75" uniqueCount="72">
  <si>
    <t>Informe de Evaluación trimestral de las Metas Físicas-Financieras</t>
  </si>
  <si>
    <t>Código</t>
  </si>
  <si>
    <t>Documento Relacionado</t>
  </si>
  <si>
    <t>Fecha Versión</t>
  </si>
  <si>
    <t>Versión</t>
  </si>
  <si>
    <t>DEC-FOR013</t>
  </si>
  <si>
    <t>I -Información Instituciónal</t>
  </si>
  <si>
    <t>I.I - Completar los datos requeridos sobre la institución</t>
  </si>
  <si>
    <t>Capítulo</t>
  </si>
  <si>
    <t>5187-DIRECCIÓN GENERAL DE RIESGOS AGROPECUARIOS</t>
  </si>
  <si>
    <t>Subcapítulo</t>
  </si>
  <si>
    <t>01-DIRECCIÓN GENERAL DE RIESGOS AGROPECUARIOS</t>
  </si>
  <si>
    <t>Unidad Ejecutora</t>
  </si>
  <si>
    <t>0001-DIRECCIÓN GENERAL DE RIESGOS AGROPECUARIOS</t>
  </si>
  <si>
    <t>Misión</t>
  </si>
  <si>
    <t>Propugnar el por desarrollo e implementación del Seguro Agropecuario, para universalizar la protección del sector productor Dominicano, ante las consecuencias que se derivan del acaecimiento de fenómenos naturales no controlables.</t>
  </si>
  <si>
    <t>Visión</t>
  </si>
  <si>
    <t>Ser el organismo estatal especializado y confiable que garantice la sostenibilidad del Sistema del Seguro Agropecuario, estimulando la modernización y la garantía de una continuidad en el ciclo de productividad, entregando a los productores un instrumento de protección.</t>
  </si>
  <si>
    <t>II. Contribución a la Estrategia Nacional de Desarrollo</t>
  </si>
  <si>
    <t>Eje estratégico:</t>
  </si>
  <si>
    <t>DESARROLLO PRODUCTIVO</t>
  </si>
  <si>
    <t>Objetivo general:</t>
  </si>
  <si>
    <t>Estructura productiva competitiva</t>
  </si>
  <si>
    <t>Objetivo(s) específico(s):</t>
  </si>
  <si>
    <t>3.5.3</t>
  </si>
  <si>
    <t>Elevar la productividad, competitividad y sostenibilidad ambiental y financiera de las cadenas agroproductivas, a fin de contribuir a
la seguridad alimentaria, aprovechar el potencial exportador y generar empleo e ingresos para la población rural</t>
  </si>
  <si>
    <t>III. Información del Programa</t>
  </si>
  <si>
    <t>Nombre:</t>
  </si>
  <si>
    <t>7742-Productores agropecuarios y forestales con subsidio al seguro agropecuario</t>
  </si>
  <si>
    <t>Descripción:</t>
  </si>
  <si>
    <t>Gestionar los aportes oficiales al pago de las primas del seguro agropecuario y forestal, para subsidiar a los productores agropecuarios y forestal.</t>
  </si>
  <si>
    <r>
      <t>Beneficiarios:</t>
    </r>
    <r>
      <rPr>
        <sz val="12"/>
        <color rgb="FF000000"/>
        <rFont val="Century Gothic"/>
        <family val="2"/>
      </rPr>
      <t xml:space="preserve"> </t>
    </r>
  </si>
  <si>
    <t>Productores agropecuarios y forestal a nivel nacional</t>
  </si>
  <si>
    <t>Resultado Asociado:</t>
  </si>
  <si>
    <t>Incrementar el número de productores agrícolas beneficiados a través del subsidio al seguro agropecuario, pasando de 9,443 en el año 2022 a 9,800 para el 2023.</t>
  </si>
  <si>
    <t>IV. Formulación y Ejecución Física-Financiera</t>
  </si>
  <si>
    <t>IV.I - Desempeño financiero</t>
  </si>
  <si>
    <t>Presupuesto Inicial</t>
  </si>
  <si>
    <t>Presupuesto Vigente</t>
  </si>
  <si>
    <t>Presupuesto Ejecutado</t>
  </si>
  <si>
    <t>Porcentaje de Ejecución (ejecutado/vigente)</t>
  </si>
  <si>
    <t>IV.II - Formulación y Ejecución Trimestral de las Metas por Producto</t>
  </si>
  <si>
    <t xml:space="preserve"> Presupuesto Anual</t>
  </si>
  <si>
    <t>Programación Trimestral</t>
  </si>
  <si>
    <t>Ejecución Trimestral</t>
  </si>
  <si>
    <t>Avance</t>
  </si>
  <si>
    <t>Producto</t>
  </si>
  <si>
    <t>Indicador</t>
  </si>
  <si>
    <t>Física
(A)</t>
  </si>
  <si>
    <t>Financiera
(B)</t>
  </si>
  <si>
    <t>Física
(C)</t>
  </si>
  <si>
    <t>Financiera
(D)</t>
  </si>
  <si>
    <t>Física 
(E)</t>
  </si>
  <si>
    <t>Financiera 
 (F)</t>
  </si>
  <si>
    <t>Física 
(%)
 G=E/C</t>
  </si>
  <si>
    <t>Financiero 
(%) 
H=F/D</t>
  </si>
  <si>
    <t>Listado de productores beneficiados</t>
  </si>
  <si>
    <t>V. Análisis de los Logros y Desviaciones</t>
  </si>
  <si>
    <t>V.I - Información de Logros y Desviaciones por Producto</t>
  </si>
  <si>
    <t xml:space="preserve">Producto: </t>
  </si>
  <si>
    <t xml:space="preserve">Descripción del producto: </t>
  </si>
  <si>
    <t>Logros alcanzados:</t>
  </si>
  <si>
    <t>En el trimestre abril-junio, se lograron subsidiar a 373 productores agropecuarios. Este logro corresponde al 15.22% de la meta fisica programada.</t>
  </si>
  <si>
    <t>Causas y justificación del desvío:</t>
  </si>
  <si>
    <t>No pudimos asumir todas las solicitudes de cobertura a la prima del seguro, realizadas por los productores a través de la compañía aseguradora por no disponer de recursos suficientes... las solicitudes superaron nuestra capacidad de pago por lo que solo pudimos ejecutar 20%. La meta financiera no fue lograda porque se generó un retraso al gestionar la asignación de fondos del mes de junio y la recibimos fuera del trimestre en evaluación esto género que se retrasara la aplicación de los pagos correspondiente, por lo que solo logramos una ejecución de 63.75%.</t>
  </si>
  <si>
    <r>
      <t xml:space="preserve">VI. </t>
    </r>
    <r>
      <rPr>
        <b/>
        <sz val="11"/>
        <color theme="0"/>
        <rFont val="Century Gothic"/>
        <family val="2"/>
      </rPr>
      <t>Oportunidades de Mejora</t>
    </r>
  </si>
  <si>
    <t xml:space="preserve">VI. I - De acuerdo a los eventos presentados durante la ejecución del producto, ¿qué aspecto puede mejorarse? </t>
  </si>
  <si>
    <t>[Eficientizar las gestiones operativas para recibir a tiempo los recursos asignados en el presupuesto .]</t>
  </si>
  <si>
    <r>
      <rPr>
        <b/>
        <sz val="10"/>
        <rFont val="Calibri"/>
        <family val="2"/>
      </rPr>
      <t>Nota:</t>
    </r>
    <r>
      <rPr>
        <sz val="10"/>
        <rFont val="Calibri"/>
        <family val="2"/>
      </rPr>
      <t xml:space="preserve"> Las secciones III, IV, V y VI deben ser repetidas, la misma cantidad de programas sustantivos (codificados desde 11 al 95) que tenga la unidad ejecutora</t>
    </r>
  </si>
  <si>
    <t xml:space="preserve">Presupuesto aprobado:  </t>
  </si>
  <si>
    <t xml:space="preserve">Presupuesto modificado: </t>
  </si>
  <si>
    <t>Total devengado: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</si>
</sst>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4" formatCode="_(&quot;$&quot;* #,##0.00_);_(&quot;$&quot;* \(#,##0.00\);_(&quot;$&quot;* &quot;-&quot;??_);_(@_)"/>
    <numFmt numFmtId="164" formatCode="dd/mm/yyyy;@"/>
    <numFmt numFmtId="165" formatCode="[$-10409]#,##0;\-#,##0"/>
    <numFmt numFmtId="166" formatCode="[$-10409]#,##0.00;\-#,##0.00"/>
    <numFmt numFmtId="167" formatCode="[$-10409]0.00%"/>
  </numFmts>
  <fonts count="2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rgb="FF000000"/>
      <name val="Aptos Narrow"/>
      <family val="2"/>
      <scheme val="minor"/>
    </font>
    <font>
      <b/>
      <sz val="12"/>
      <color rgb="FF000000"/>
      <name val="Aptos Narrow"/>
      <family val="2"/>
      <scheme val="minor"/>
    </font>
    <font>
      <b/>
      <sz val="9"/>
      <color rgb="FF000000"/>
      <name val="Aptos Narrow"/>
      <family val="2"/>
      <scheme val="minor"/>
    </font>
    <font>
      <sz val="9"/>
      <color rgb="FF00000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i/>
      <sz val="11"/>
      <name val="Aptos Narrow"/>
      <family val="2"/>
      <scheme val="minor"/>
    </font>
    <font>
      <sz val="11"/>
      <name val="Calibri"/>
      <family val="2"/>
    </font>
    <font>
      <sz val="10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2"/>
      <color rgb="FF000000"/>
      <name val="Century Gothic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9"/>
      <name val="Calibri"/>
      <family val="2"/>
    </font>
    <font>
      <b/>
      <sz val="11"/>
      <color theme="0"/>
      <name val="Century Gothic"/>
      <family val="2"/>
    </font>
    <font>
      <sz val="10"/>
      <name val="Calibri"/>
      <family val="2"/>
    </font>
    <font>
      <b/>
      <sz val="10"/>
      <name val="Calibri"/>
      <family val="2"/>
    </font>
    <font>
      <sz val="11"/>
      <name val="Aptos Narrow"/>
      <family val="2"/>
      <scheme val="minor"/>
    </font>
    <font>
      <b/>
      <sz val="11"/>
      <color rgb="FFFF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rgb="FFFFFFF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FFFFFF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6">
    <xf numFmtId="0" fontId="0" fillId="0" borderId="0" xfId="0"/>
    <xf numFmtId="0" fontId="3" fillId="2" borderId="1" xfId="0" applyFont="1" applyFill="1" applyBorder="1" applyAlignment="1">
      <alignment vertical="top" wrapText="1"/>
    </xf>
    <xf numFmtId="0" fontId="0" fillId="0" borderId="0" xfId="0" applyProtection="1">
      <protection locked="0"/>
    </xf>
    <xf numFmtId="0" fontId="3" fillId="2" borderId="5" xfId="0" applyFont="1" applyFill="1" applyBorder="1" applyAlignment="1">
      <alignment vertical="top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vertical="top" wrapText="1"/>
    </xf>
    <xf numFmtId="164" fontId="6" fillId="0" borderId="12" xfId="0" applyNumberFormat="1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9" fillId="0" borderId="17" xfId="0" applyFont="1" applyBorder="1" applyAlignment="1">
      <alignment vertical="center"/>
    </xf>
    <xf numFmtId="0" fontId="2" fillId="0" borderId="17" xfId="0" applyFont="1" applyBorder="1"/>
    <xf numFmtId="0" fontId="12" fillId="0" borderId="0" xfId="0" applyFont="1" applyProtection="1">
      <protection locked="0"/>
    </xf>
    <xf numFmtId="0" fontId="13" fillId="0" borderId="20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/>
    </xf>
    <xf numFmtId="0" fontId="13" fillId="0" borderId="20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9" fillId="0" borderId="17" xfId="0" applyFont="1" applyBorder="1" applyAlignment="1">
      <alignment vertical="center" wrapText="1"/>
    </xf>
    <xf numFmtId="0" fontId="0" fillId="0" borderId="17" xfId="0" applyBorder="1"/>
    <xf numFmtId="0" fontId="18" fillId="0" borderId="29" xfId="0" applyFont="1" applyBorder="1" applyAlignment="1">
      <alignment horizontal="center" vertical="center" wrapText="1" readingOrder="1"/>
    </xf>
    <xf numFmtId="0" fontId="18" fillId="0" borderId="30" xfId="0" applyFont="1" applyBorder="1" applyAlignment="1">
      <alignment horizontal="center" vertical="center" wrapText="1" readingOrder="1"/>
    </xf>
    <xf numFmtId="0" fontId="18" fillId="0" borderId="31" xfId="0" applyFont="1" applyBorder="1" applyAlignment="1">
      <alignment horizontal="center" vertical="center" wrapText="1" readingOrder="1"/>
    </xf>
    <xf numFmtId="0" fontId="19" fillId="0" borderId="22" xfId="0" applyFont="1" applyBorder="1" applyAlignment="1" applyProtection="1">
      <alignment vertical="top" wrapText="1"/>
      <protection locked="0"/>
    </xf>
    <xf numFmtId="0" fontId="19" fillId="0" borderId="27" xfId="0" applyFont="1" applyBorder="1" applyAlignment="1" applyProtection="1">
      <alignment vertical="top" wrapText="1"/>
      <protection locked="0"/>
    </xf>
    <xf numFmtId="165" fontId="19" fillId="0" borderId="27" xfId="0" applyNumberFormat="1" applyFont="1" applyBorder="1" applyAlignment="1" applyProtection="1">
      <alignment horizontal="center" vertical="center" wrapText="1" readingOrder="1"/>
      <protection locked="0"/>
    </xf>
    <xf numFmtId="166" fontId="19" fillId="0" borderId="27" xfId="0" applyNumberFormat="1" applyFont="1" applyBorder="1" applyAlignment="1" applyProtection="1">
      <alignment horizontal="center" vertical="center" wrapText="1" readingOrder="1"/>
      <protection locked="0"/>
    </xf>
    <xf numFmtId="165" fontId="19" fillId="0" borderId="27" xfId="0" applyNumberFormat="1" applyFont="1" applyBorder="1" applyAlignment="1" applyProtection="1">
      <alignment horizontal="center" vertical="center" wrapText="1"/>
      <protection locked="0"/>
    </xf>
    <xf numFmtId="10" fontId="19" fillId="0" borderId="27" xfId="2" applyNumberFormat="1" applyFont="1" applyFill="1" applyBorder="1" applyAlignment="1" applyProtection="1">
      <alignment horizontal="center" vertical="center" wrapText="1" readingOrder="1"/>
      <protection locked="0"/>
    </xf>
    <xf numFmtId="167" fontId="19" fillId="0" borderId="23" xfId="0" applyNumberFormat="1" applyFont="1" applyBorder="1" applyAlignment="1" applyProtection="1">
      <alignment horizontal="center" vertical="center" wrapText="1" readingOrder="1"/>
      <protection locked="0"/>
    </xf>
    <xf numFmtId="0" fontId="9" fillId="0" borderId="17" xfId="0" applyFont="1" applyBorder="1" applyAlignment="1" applyProtection="1">
      <alignment vertical="center" wrapText="1"/>
      <protection locked="0"/>
    </xf>
    <xf numFmtId="0" fontId="2" fillId="0" borderId="19" xfId="0" applyFont="1" applyBorder="1" applyAlignment="1">
      <alignment vertical="top"/>
    </xf>
    <xf numFmtId="4" fontId="0" fillId="0" borderId="19" xfId="0" applyNumberFormat="1" applyBorder="1" applyAlignment="1">
      <alignment vertical="top" wrapText="1"/>
    </xf>
    <xf numFmtId="4" fontId="23" fillId="0" borderId="19" xfId="0" applyNumberFormat="1" applyFont="1" applyBorder="1" applyAlignment="1">
      <alignment vertical="top" wrapText="1"/>
    </xf>
    <xf numFmtId="0" fontId="24" fillId="0" borderId="0" xfId="0" applyFont="1" applyAlignment="1" applyProtection="1">
      <alignment vertical="center" wrapText="1"/>
      <protection locked="0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6" xfId="0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0" fillId="4" borderId="17" xfId="0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4" borderId="18" xfId="0" applyFill="1" applyBorder="1" applyAlignment="1">
      <alignment horizontal="center"/>
    </xf>
    <xf numFmtId="0" fontId="7" fillId="5" borderId="17" xfId="0" applyFont="1" applyFill="1" applyBorder="1" applyAlignment="1">
      <alignment horizontal="left" vertical="center"/>
    </xf>
    <xf numFmtId="0" fontId="7" fillId="5" borderId="0" xfId="0" applyFont="1" applyFill="1" applyAlignment="1">
      <alignment horizontal="left" vertical="center"/>
    </xf>
    <xf numFmtId="0" fontId="7" fillId="5" borderId="18" xfId="0" applyFont="1" applyFill="1" applyBorder="1" applyAlignment="1">
      <alignment horizontal="left" vertical="center"/>
    </xf>
    <xf numFmtId="0" fontId="8" fillId="6" borderId="17" xfId="0" applyFont="1" applyFill="1" applyBorder="1" applyAlignment="1">
      <alignment horizontal="left" vertical="center"/>
    </xf>
    <xf numFmtId="0" fontId="8" fillId="6" borderId="0" xfId="0" applyFont="1" applyFill="1" applyAlignment="1">
      <alignment horizontal="left" vertical="center"/>
    </xf>
    <xf numFmtId="0" fontId="8" fillId="6" borderId="18" xfId="0" applyFont="1" applyFill="1" applyBorder="1" applyAlignment="1">
      <alignment horizontal="left" vertical="center"/>
    </xf>
    <xf numFmtId="49" fontId="10" fillId="0" borderId="19" xfId="0" quotePrefix="1" applyNumberFormat="1" applyFont="1" applyBorder="1" applyAlignment="1" applyProtection="1">
      <alignment horizontal="left" vertical="center" wrapText="1"/>
      <protection locked="0"/>
    </xf>
    <xf numFmtId="0" fontId="11" fillId="0" borderId="19" xfId="0" applyFont="1" applyBorder="1" applyAlignment="1" applyProtection="1">
      <alignment horizontal="left" vertical="center" wrapText="1"/>
      <protection locked="0"/>
    </xf>
    <xf numFmtId="0" fontId="7" fillId="0" borderId="17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0" borderId="18" xfId="0" applyFont="1" applyBorder="1" applyAlignment="1">
      <alignment horizontal="left" vertical="center"/>
    </xf>
    <xf numFmtId="44" fontId="12" fillId="0" borderId="26" xfId="1" applyFont="1" applyFill="1" applyBorder="1" applyAlignment="1" applyProtection="1">
      <alignment horizontal="center" vertical="center" wrapText="1" readingOrder="1"/>
      <protection locked="0"/>
    </xf>
    <xf numFmtId="44" fontId="12" fillId="0" borderId="27" xfId="1" applyFont="1" applyFill="1" applyBorder="1" applyAlignment="1" applyProtection="1">
      <alignment horizontal="center" vertical="center" wrapText="1" readingOrder="1"/>
      <protection locked="0"/>
    </xf>
    <xf numFmtId="44" fontId="12" fillId="0" borderId="23" xfId="1" applyFont="1" applyFill="1" applyBorder="1" applyAlignment="1" applyProtection="1">
      <alignment horizontal="center" vertical="center" wrapText="1" readingOrder="1"/>
      <protection locked="0"/>
    </xf>
    <xf numFmtId="44" fontId="12" fillId="0" borderId="24" xfId="1" applyFont="1" applyFill="1" applyBorder="1" applyAlignment="1" applyProtection="1">
      <alignment horizontal="center" vertical="center" wrapText="1" readingOrder="1"/>
      <protection locked="0"/>
    </xf>
    <xf numFmtId="44" fontId="12" fillId="0" borderId="22" xfId="1" applyFont="1" applyFill="1" applyBorder="1" applyAlignment="1" applyProtection="1">
      <alignment horizontal="center" vertical="center" wrapText="1" readingOrder="1"/>
      <protection locked="0"/>
    </xf>
    <xf numFmtId="10" fontId="12" fillId="0" borderId="27" xfId="2" applyNumberFormat="1" applyFont="1" applyFill="1" applyBorder="1" applyAlignment="1" applyProtection="1">
      <alignment horizontal="center" vertical="center" wrapText="1" readingOrder="1"/>
    </xf>
    <xf numFmtId="10" fontId="12" fillId="0" borderId="28" xfId="2" applyNumberFormat="1" applyFont="1" applyFill="1" applyBorder="1" applyAlignment="1" applyProtection="1">
      <alignment horizontal="center" vertical="center" wrapText="1" readingOrder="1"/>
    </xf>
    <xf numFmtId="0" fontId="14" fillId="0" borderId="0" xfId="0" applyFont="1" applyAlignment="1" applyProtection="1">
      <alignment horizontal="left" vertical="center" wrapText="1"/>
      <protection locked="0"/>
    </xf>
    <xf numFmtId="0" fontId="14" fillId="0" borderId="18" xfId="0" applyFont="1" applyBorder="1" applyAlignment="1" applyProtection="1">
      <alignment horizontal="left" vertical="center" wrapText="1"/>
      <protection locked="0"/>
    </xf>
    <xf numFmtId="0" fontId="16" fillId="7" borderId="21" xfId="0" applyFont="1" applyFill="1" applyBorder="1" applyAlignment="1">
      <alignment horizontal="center" vertical="center" wrapText="1" readingOrder="1"/>
    </xf>
    <xf numFmtId="0" fontId="16" fillId="7" borderId="22" xfId="0" applyFont="1" applyFill="1" applyBorder="1" applyAlignment="1">
      <alignment horizontal="center" vertical="center" wrapText="1" readingOrder="1"/>
    </xf>
    <xf numFmtId="0" fontId="16" fillId="7" borderId="23" xfId="0" applyFont="1" applyFill="1" applyBorder="1" applyAlignment="1">
      <alignment horizontal="center" vertical="center" wrapText="1" readingOrder="1"/>
    </xf>
    <xf numFmtId="0" fontId="16" fillId="7" borderId="24" xfId="0" applyFont="1" applyFill="1" applyBorder="1" applyAlignment="1">
      <alignment horizontal="center" vertical="center" wrapText="1" readingOrder="1"/>
    </xf>
    <xf numFmtId="0" fontId="16" fillId="7" borderId="25" xfId="0" applyFont="1" applyFill="1" applyBorder="1" applyAlignment="1">
      <alignment horizontal="center" vertical="center" wrapText="1" readingOrder="1"/>
    </xf>
    <xf numFmtId="0" fontId="8" fillId="0" borderId="17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18" xfId="0" applyFont="1" applyBorder="1" applyAlignment="1">
      <alignment horizontal="left" vertical="center"/>
    </xf>
    <xf numFmtId="0" fontId="17" fillId="0" borderId="27" xfId="0" applyFont="1" applyBorder="1" applyAlignment="1">
      <alignment horizontal="center" vertical="center" wrapText="1" readingOrder="1"/>
    </xf>
    <xf numFmtId="0" fontId="12" fillId="0" borderId="27" xfId="0" applyFont="1" applyBorder="1" applyAlignment="1">
      <alignment vertical="top" wrapText="1"/>
    </xf>
    <xf numFmtId="0" fontId="12" fillId="0" borderId="28" xfId="0" applyFont="1" applyBorder="1" applyAlignment="1">
      <alignment vertical="top" wrapText="1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18" xfId="0" applyFont="1" applyBorder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center" wrapText="1"/>
      <protection locked="0"/>
    </xf>
    <xf numFmtId="0" fontId="11" fillId="0" borderId="18" xfId="0" applyFont="1" applyBorder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18" xfId="0" applyFont="1" applyBorder="1" applyAlignment="1" applyProtection="1">
      <alignment horizontal="left" vertical="top" wrapText="1"/>
      <protection locked="0"/>
    </xf>
    <xf numFmtId="0" fontId="8" fillId="0" borderId="17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18" xfId="0" applyFont="1" applyBorder="1" applyAlignment="1">
      <alignment horizontal="left" vertical="center" wrapText="1"/>
    </xf>
    <xf numFmtId="0" fontId="11" fillId="0" borderId="32" xfId="0" applyFont="1" applyBorder="1" applyAlignment="1" applyProtection="1">
      <alignment horizontal="left" vertical="center" wrapText="1"/>
      <protection locked="0"/>
    </xf>
    <xf numFmtId="0" fontId="11" fillId="0" borderId="33" xfId="0" applyFont="1" applyBorder="1" applyAlignment="1" applyProtection="1">
      <alignment horizontal="left" vertical="center" wrapText="1"/>
      <protection locked="0"/>
    </xf>
    <xf numFmtId="0" fontId="11" fillId="0" borderId="34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>
      <alignment horizontal="left" vertical="center" wrapText="1"/>
    </xf>
    <xf numFmtId="0" fontId="12" fillId="0" borderId="0" xfId="0" applyFont="1" applyAlignment="1" applyProtection="1">
      <alignment horizontal="center"/>
      <protection locked="0"/>
    </xf>
    <xf numFmtId="0" fontId="24" fillId="0" borderId="10" xfId="0" applyFont="1" applyBorder="1" applyAlignment="1" applyProtection="1">
      <alignment horizontal="center" vertical="center" wrapText="1"/>
      <protection locked="0"/>
    </xf>
  </cellXfs>
  <cellStyles count="3">
    <cellStyle name="Moneda" xfId="1" builtinId="4"/>
    <cellStyle name="Normal" xfId="0" builtinId="0"/>
    <cellStyle name="Porcentaje" xfId="2" builtinId="5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0.0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.00;\-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6" formatCode="[$-10409]#,##0.00;\-#,##0.00"/>
      <fill>
        <patternFill patternType="none"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5" formatCode="[$-10409]#,##0;\-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#,##0.00;\-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5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border diagonalUp="0" diagonalDown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border outline="0">
        <top style="thin">
          <color rgb="FFA6A6A6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rgb="FF000000"/>
          <bgColor auto="1"/>
        </patternFill>
      </fill>
      <alignment horizontal="center" vertical="center" textRotation="0" wrapText="1" indent="0" justifyLastLine="0" shrinkToFit="0" readingOrder="1"/>
      <protection locked="0" hidden="0"/>
    </dxf>
    <dxf>
      <border outline="0">
        <bottom style="thin">
          <color rgb="FFA6A6A6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rgb="FFF5F5F5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</dxfs>
  <tableStyles count="1" defaultTableStyle="TableStyleMedium2" defaultPivotStyle="PivotStyleLight16">
    <tableStyle name="Estilo de tabla 1" pivot="0" count="0" xr9:uid="{65CCE950-A6EF-4C16-B393-297F4F42D334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99061</xdr:colOff>
      <xdr:row>0</xdr:row>
      <xdr:rowOff>28575</xdr:rowOff>
    </xdr:from>
    <xdr:ext cx="1322070" cy="752896"/>
    <xdr:pic>
      <xdr:nvPicPr>
        <xdr:cNvPr id="2" name="Imagen 1">
          <a:extLst>
            <a:ext uri="{FF2B5EF4-FFF2-40B4-BE49-F238E27FC236}">
              <a16:creationId xmlns:a16="http://schemas.microsoft.com/office/drawing/2014/main" id="{60FF7ED7-D925-4537-A1F8-81C141DA78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061" y="28575"/>
          <a:ext cx="1322070" cy="752896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apolo\Backups\Administrativo%20Contable\FINANZAS%202023\ESTADOS%20FINANCIEROS%202023\TRANSPARENCIA%202023\Modelo%20de%20Informes%20Fisicos%20Financieros%20.xlsx" TargetMode="External"/><Relationship Id="rId1" Type="http://schemas.openxmlformats.org/officeDocument/2006/relationships/externalLinkPath" Target="Modelo%20de%20Informes%20Fisicos%20Financieros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ER TRIMESTRE"/>
      <sheetName val="2do TRIMESTRE "/>
      <sheetName val="3er TRIMESTRE"/>
      <sheetName val="4to TRIMESTRE "/>
    </sheetNames>
    <sheetDataSet>
      <sheetData sheetId="0">
        <row r="44">
          <cell r="B44">
            <v>34427176.75</v>
          </cell>
        </row>
      </sheetData>
      <sheetData sheetId="1">
        <row r="44">
          <cell r="B44">
            <v>59949705.060000002</v>
          </cell>
        </row>
      </sheetData>
      <sheetData sheetId="2">
        <row r="44">
          <cell r="B44">
            <v>100264071.89</v>
          </cell>
        </row>
      </sheetData>
      <sheetData sheetId="3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A4D89AF-5F98-4FF0-B309-B173CC33B790}" name="Tabla13" displayName="Tabla13" ref="A28:J29" totalsRowShown="0" headerRowDxfId="14" dataDxfId="12" headerRowBorderDxfId="13" tableBorderDxfId="11" totalsRowBorderDxfId="10">
  <tableColumns count="10">
    <tableColumn id="1" xr3:uid="{0BBD9DF7-94D0-4D36-9ED8-A47D630E6293}" name="Producto" dataDxfId="9"/>
    <tableColumn id="2" xr3:uid="{53E0014D-D072-4935-8A39-F2BD8CF7A3CD}" name="Indicador" dataDxfId="8"/>
    <tableColumn id="3" xr3:uid="{0F86B7BA-618A-4928-8E4C-80D89EC07050}" name="Física_x000a_(A)" dataDxfId="7"/>
    <tableColumn id="4" xr3:uid="{ABB4ED44-E224-4A48-AD9B-5B0B3DC0767E}" name="Financiera_x000a_(B)" dataDxfId="6"/>
    <tableColumn id="9" xr3:uid="{8725CBB3-ABEC-4746-9E88-45C0AE2E9512}" name="Física_x000a_(C)" dataDxfId="5"/>
    <tableColumn id="10" xr3:uid="{87EB2E0B-ABD6-4785-A49E-5DC36B6AAF05}" name="Financiera_x000a_(D)" dataDxfId="4"/>
    <tableColumn id="5" xr3:uid="{2BB1EFD0-BB41-4A58-89E6-DECBA5F27D07}" name="Física _x000a_(E)" dataDxfId="3"/>
    <tableColumn id="6" xr3:uid="{C79F7BA8-018C-4323-A240-C9FC0F6CAB93}" name="Financiera _x000a_ (F)" dataDxfId="2"/>
    <tableColumn id="7" xr3:uid="{40D9DB16-656D-4A8C-9FE8-26F880D3A292}" name="Física _x000a_(%)_x000a_ G=E/C" dataDxfId="1" dataCellStyle="Porcentaje">
      <calculatedColumnFormula>Tabla13[[#This Row],[Física 
(E)]]/Tabla13[[#This Row],[Física
(C)]]</calculatedColumnFormula>
    </tableColumn>
    <tableColumn id="8" xr3:uid="{5591C63F-1C33-4DE7-BA8E-F52B52048C69}" name="Financiero _x000a_(%) _x000a_H=F/D" dataDxfId="0">
      <calculatedColumnFormula>Tabla13[[#This Row],[Financiera 
 (F)]]/Tabla13[[#This Row],[Financiera
(D)]]</calculatedColumnFormula>
    </tableColumn>
  </tableColumns>
  <tableStyleInfo name="Estilo de tabla 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E76225-AAF4-4818-AAC8-A1604402EF92}">
  <sheetPr>
    <pageSetUpPr fitToPage="1"/>
  </sheetPr>
  <dimension ref="A1:K45"/>
  <sheetViews>
    <sheetView tabSelected="1" topLeftCell="A29" zoomScaleNormal="100" zoomScaleSheetLayoutView="100" workbookViewId="0">
      <selection activeCell="B33" sqref="B33:J33"/>
    </sheetView>
  </sheetViews>
  <sheetFormatPr baseColWidth="10" defaultRowHeight="15" x14ac:dyDescent="0.25"/>
  <cols>
    <col min="1" max="1" width="23" style="11" customWidth="1"/>
    <col min="2" max="2" width="16.140625" style="11" bestFit="1" customWidth="1"/>
    <col min="3" max="3" width="12.7109375" style="11" customWidth="1"/>
    <col min="4" max="4" width="13.7109375" style="11" bestFit="1" customWidth="1"/>
    <col min="5" max="10" width="12.7109375" style="11" customWidth="1"/>
    <col min="11" max="11" width="11.42578125" style="11"/>
  </cols>
  <sheetData>
    <row r="1" spans="1:11" ht="21.75" thickBot="1" x14ac:dyDescent="0.3">
      <c r="A1" s="1"/>
      <c r="B1" s="37" t="s">
        <v>0</v>
      </c>
      <c r="C1" s="38"/>
      <c r="D1" s="38"/>
      <c r="E1" s="38"/>
      <c r="F1" s="38"/>
      <c r="G1" s="38"/>
      <c r="H1" s="38"/>
      <c r="I1" s="38"/>
      <c r="J1" s="39"/>
      <c r="K1" s="2"/>
    </row>
    <row r="2" spans="1:11" ht="21.75" thickBot="1" x14ac:dyDescent="0.3">
      <c r="A2" s="3"/>
      <c r="B2" s="40" t="s">
        <v>1</v>
      </c>
      <c r="C2" s="41"/>
      <c r="D2" s="40" t="s">
        <v>2</v>
      </c>
      <c r="E2" s="41"/>
      <c r="F2" s="41"/>
      <c r="G2" s="41"/>
      <c r="H2" s="42"/>
      <c r="I2" s="4" t="s">
        <v>3</v>
      </c>
      <c r="J2" s="5" t="s">
        <v>4</v>
      </c>
      <c r="K2" s="2"/>
    </row>
    <row r="3" spans="1:11" ht="20.25" customHeight="1" thickBot="1" x14ac:dyDescent="0.3">
      <c r="A3" s="6"/>
      <c r="B3" s="43" t="s">
        <v>5</v>
      </c>
      <c r="C3" s="44"/>
      <c r="D3" s="43"/>
      <c r="E3" s="44"/>
      <c r="F3" s="44"/>
      <c r="G3" s="44"/>
      <c r="H3" s="45"/>
      <c r="I3" s="7">
        <v>45119</v>
      </c>
      <c r="J3" s="8">
        <v>1</v>
      </c>
      <c r="K3" s="2"/>
    </row>
    <row r="4" spans="1:11" ht="9" customHeight="1" x14ac:dyDescent="0.25">
      <c r="A4" s="33"/>
      <c r="B4" s="34"/>
      <c r="C4" s="34"/>
      <c r="D4" s="35"/>
      <c r="E4" s="35"/>
      <c r="F4" s="35"/>
      <c r="G4" s="35"/>
      <c r="H4" s="35"/>
      <c r="I4" s="34"/>
      <c r="J4" s="36"/>
      <c r="K4" s="2"/>
    </row>
    <row r="5" spans="1:11" ht="3" customHeight="1" x14ac:dyDescent="0.25">
      <c r="A5" s="47"/>
      <c r="B5" s="48"/>
      <c r="C5" s="48"/>
      <c r="D5" s="48"/>
      <c r="E5" s="48"/>
      <c r="F5" s="48"/>
      <c r="G5" s="48"/>
      <c r="H5" s="48"/>
      <c r="I5" s="48"/>
      <c r="J5" s="49"/>
      <c r="K5" s="2"/>
    </row>
    <row r="6" spans="1:11" ht="15.75" x14ac:dyDescent="0.25">
      <c r="A6" s="50" t="s">
        <v>6</v>
      </c>
      <c r="B6" s="51"/>
      <c r="C6" s="51"/>
      <c r="D6" s="51"/>
      <c r="E6" s="51"/>
      <c r="F6" s="51"/>
      <c r="G6" s="51"/>
      <c r="H6" s="51"/>
      <c r="I6" s="51"/>
      <c r="J6" s="52"/>
      <c r="K6" s="2"/>
    </row>
    <row r="7" spans="1:11" ht="15.75" x14ac:dyDescent="0.25">
      <c r="A7" s="53" t="s">
        <v>7</v>
      </c>
      <c r="B7" s="54"/>
      <c r="C7" s="54"/>
      <c r="D7" s="54"/>
      <c r="E7" s="54"/>
      <c r="F7" s="54"/>
      <c r="G7" s="54"/>
      <c r="H7" s="54"/>
      <c r="I7" s="54"/>
      <c r="J7" s="55"/>
      <c r="K7" s="2"/>
    </row>
    <row r="8" spans="1:11" x14ac:dyDescent="0.25">
      <c r="A8" s="9" t="s">
        <v>8</v>
      </c>
      <c r="B8" s="56" t="s">
        <v>9</v>
      </c>
      <c r="C8" s="56"/>
      <c r="D8" s="56"/>
      <c r="E8" s="56"/>
      <c r="F8" s="56"/>
      <c r="G8" s="56"/>
      <c r="H8" s="56"/>
      <c r="I8" s="56"/>
      <c r="J8" s="56"/>
      <c r="K8" s="2"/>
    </row>
    <row r="9" spans="1:11" ht="15" customHeight="1" x14ac:dyDescent="0.25">
      <c r="A9" s="10" t="s">
        <v>10</v>
      </c>
      <c r="B9" s="56" t="s">
        <v>11</v>
      </c>
      <c r="C9" s="56"/>
      <c r="D9" s="56"/>
      <c r="E9" s="56"/>
      <c r="F9" s="56"/>
      <c r="G9" s="56"/>
      <c r="H9" s="56"/>
      <c r="I9" s="56"/>
      <c r="J9" s="56"/>
      <c r="K9" s="2"/>
    </row>
    <row r="10" spans="1:11" x14ac:dyDescent="0.25">
      <c r="A10" s="10" t="s">
        <v>12</v>
      </c>
      <c r="B10" s="56" t="s">
        <v>13</v>
      </c>
      <c r="C10" s="56"/>
      <c r="D10" s="56"/>
      <c r="E10" s="56"/>
      <c r="F10" s="56"/>
      <c r="G10" s="56"/>
      <c r="H10" s="56"/>
      <c r="I10" s="56"/>
      <c r="J10" s="56"/>
      <c r="K10" s="2"/>
    </row>
    <row r="11" spans="1:11" ht="67.900000000000006" customHeight="1" x14ac:dyDescent="0.25">
      <c r="A11" s="9" t="s">
        <v>14</v>
      </c>
      <c r="B11" s="57" t="s">
        <v>15</v>
      </c>
      <c r="C11" s="57"/>
      <c r="D11" s="57"/>
      <c r="E11" s="57"/>
      <c r="F11" s="57"/>
      <c r="G11" s="57"/>
      <c r="H11" s="57"/>
      <c r="I11" s="57"/>
      <c r="J11" s="57"/>
    </row>
    <row r="12" spans="1:11" ht="60" customHeight="1" x14ac:dyDescent="0.25">
      <c r="A12" s="9" t="s">
        <v>16</v>
      </c>
      <c r="B12" s="57" t="s">
        <v>17</v>
      </c>
      <c r="C12" s="57"/>
      <c r="D12" s="57"/>
      <c r="E12" s="57"/>
      <c r="F12" s="57"/>
      <c r="G12" s="57"/>
      <c r="H12" s="57"/>
      <c r="I12" s="57"/>
      <c r="J12" s="57"/>
    </row>
    <row r="13" spans="1:11" ht="15.75" x14ac:dyDescent="0.25">
      <c r="A13" s="58" t="s">
        <v>18</v>
      </c>
      <c r="B13" s="59"/>
      <c r="C13" s="59"/>
      <c r="D13" s="59"/>
      <c r="E13" s="59"/>
      <c r="F13" s="59"/>
      <c r="G13" s="59"/>
      <c r="H13" s="59"/>
      <c r="I13" s="59"/>
      <c r="J13" s="60"/>
    </row>
    <row r="14" spans="1:11" ht="14.45" customHeight="1" x14ac:dyDescent="0.25">
      <c r="A14" s="9" t="s">
        <v>19</v>
      </c>
      <c r="B14" s="12">
        <v>3</v>
      </c>
      <c r="C14" s="46" t="s">
        <v>20</v>
      </c>
      <c r="D14" s="46"/>
      <c r="E14" s="46"/>
      <c r="F14" s="46"/>
      <c r="G14" s="46"/>
      <c r="H14" s="46"/>
      <c r="I14" s="46"/>
      <c r="J14" s="46"/>
    </row>
    <row r="15" spans="1:11" x14ac:dyDescent="0.25">
      <c r="A15" s="9" t="s">
        <v>21</v>
      </c>
      <c r="B15" s="13">
        <v>3.5</v>
      </c>
      <c r="C15" s="46" t="s">
        <v>22</v>
      </c>
      <c r="D15" s="46"/>
      <c r="E15" s="46"/>
      <c r="F15" s="46"/>
      <c r="G15" s="46"/>
      <c r="H15" s="46"/>
      <c r="I15" s="46"/>
      <c r="J15" s="46"/>
    </row>
    <row r="16" spans="1:11" ht="25.5" customHeight="1" x14ac:dyDescent="0.25">
      <c r="A16" s="9" t="s">
        <v>23</v>
      </c>
      <c r="B16" s="14" t="s">
        <v>24</v>
      </c>
      <c r="C16" s="46" t="s">
        <v>25</v>
      </c>
      <c r="D16" s="46"/>
      <c r="E16" s="46"/>
      <c r="F16" s="46"/>
      <c r="G16" s="46"/>
      <c r="H16" s="46"/>
      <c r="I16" s="46"/>
      <c r="J16" s="46"/>
    </row>
    <row r="17" spans="1:11" ht="15.75" x14ac:dyDescent="0.25">
      <c r="A17" s="58" t="s">
        <v>26</v>
      </c>
      <c r="B17" s="59"/>
      <c r="C17" s="59"/>
      <c r="D17" s="59"/>
      <c r="E17" s="59"/>
      <c r="F17" s="59"/>
      <c r="G17" s="59"/>
      <c r="H17" s="59"/>
      <c r="I17" s="59"/>
      <c r="J17" s="60"/>
    </row>
    <row r="18" spans="1:11" ht="14.45" customHeight="1" x14ac:dyDescent="0.25">
      <c r="A18" s="9" t="s">
        <v>27</v>
      </c>
      <c r="B18" s="68" t="s">
        <v>28</v>
      </c>
      <c r="C18" s="68"/>
      <c r="D18" s="68"/>
      <c r="E18" s="68"/>
      <c r="F18" s="68"/>
      <c r="G18" s="68"/>
      <c r="H18" s="68"/>
      <c r="I18" s="68"/>
      <c r="J18" s="69"/>
    </row>
    <row r="19" spans="1:11" ht="30.6" customHeight="1" x14ac:dyDescent="0.25">
      <c r="A19" s="16" t="s">
        <v>29</v>
      </c>
      <c r="B19" s="68" t="s">
        <v>30</v>
      </c>
      <c r="C19" s="68"/>
      <c r="D19" s="68"/>
      <c r="E19" s="68"/>
      <c r="F19" s="68"/>
      <c r="G19" s="68"/>
      <c r="H19" s="68"/>
      <c r="I19" s="68"/>
      <c r="J19" s="69"/>
    </row>
    <row r="20" spans="1:11" ht="14.45" customHeight="1" x14ac:dyDescent="0.25">
      <c r="A20" s="16" t="s">
        <v>31</v>
      </c>
      <c r="B20" s="68" t="s">
        <v>32</v>
      </c>
      <c r="C20" s="68"/>
      <c r="D20" s="68"/>
      <c r="E20" s="68"/>
      <c r="F20" s="68"/>
      <c r="G20" s="68"/>
      <c r="H20" s="68"/>
      <c r="I20" s="68"/>
      <c r="J20" s="69"/>
    </row>
    <row r="21" spans="1:11" ht="42.6" customHeight="1" x14ac:dyDescent="0.25">
      <c r="A21" s="16" t="s">
        <v>33</v>
      </c>
      <c r="B21" s="68" t="s">
        <v>34</v>
      </c>
      <c r="C21" s="68"/>
      <c r="D21" s="68"/>
      <c r="E21" s="68"/>
      <c r="F21" s="68"/>
      <c r="G21" s="68"/>
      <c r="H21" s="68"/>
      <c r="I21" s="68"/>
      <c r="J21" s="69"/>
      <c r="K21" s="2"/>
    </row>
    <row r="22" spans="1:11" ht="15.75" x14ac:dyDescent="0.25">
      <c r="A22" s="50" t="s">
        <v>35</v>
      </c>
      <c r="B22" s="51"/>
      <c r="C22" s="51"/>
      <c r="D22" s="51"/>
      <c r="E22" s="51"/>
      <c r="F22" s="51"/>
      <c r="G22" s="51"/>
      <c r="H22" s="51"/>
      <c r="I22" s="51"/>
      <c r="J22" s="52"/>
    </row>
    <row r="23" spans="1:11" ht="15.75" x14ac:dyDescent="0.25">
      <c r="A23" s="53" t="s">
        <v>36</v>
      </c>
      <c r="B23" s="54"/>
      <c r="C23" s="54"/>
      <c r="D23" s="54"/>
      <c r="E23" s="54"/>
      <c r="F23" s="54"/>
      <c r="G23" s="54"/>
      <c r="H23" s="54"/>
      <c r="I23" s="54"/>
      <c r="J23" s="55"/>
      <c r="K23" s="2"/>
    </row>
    <row r="24" spans="1:11" ht="15" customHeight="1" x14ac:dyDescent="0.25">
      <c r="A24" s="70" t="s">
        <v>37</v>
      </c>
      <c r="B24" s="71"/>
      <c r="C24" s="72" t="s">
        <v>38</v>
      </c>
      <c r="D24" s="73"/>
      <c r="E24" s="73"/>
      <c r="F24" s="73" t="s">
        <v>39</v>
      </c>
      <c r="G24" s="73"/>
      <c r="H24" s="71"/>
      <c r="I24" s="72" t="s">
        <v>40</v>
      </c>
      <c r="J24" s="74"/>
    </row>
    <row r="25" spans="1:11" x14ac:dyDescent="0.25">
      <c r="A25" s="61">
        <v>162500000</v>
      </c>
      <c r="B25" s="62"/>
      <c r="C25" s="63">
        <v>162500000</v>
      </c>
      <c r="D25" s="64"/>
      <c r="E25" s="65"/>
      <c r="F25" s="63" cm="1">
        <f t="array" ref="F25">'[1]1ER TRIMESTRE'!B44+Tabla13[Financiera 
 (F)]</f>
        <v>59949705.060000002</v>
      </c>
      <c r="G25" s="64"/>
      <c r="H25" s="65"/>
      <c r="I25" s="66">
        <f>+IF(F25&gt;0,F25/C25,0)</f>
        <v>0.36892126190769231</v>
      </c>
      <c r="J25" s="67"/>
    </row>
    <row r="26" spans="1:11" ht="15.75" x14ac:dyDescent="0.25">
      <c r="A26" s="75" t="s">
        <v>41</v>
      </c>
      <c r="B26" s="76"/>
      <c r="C26" s="76"/>
      <c r="D26" s="76"/>
      <c r="E26" s="76"/>
      <c r="F26" s="76"/>
      <c r="G26" s="76"/>
      <c r="H26" s="76"/>
      <c r="I26" s="76"/>
      <c r="J26" s="77"/>
      <c r="K26" s="2"/>
    </row>
    <row r="27" spans="1:11" x14ac:dyDescent="0.25">
      <c r="A27" s="17"/>
      <c r="B27"/>
      <c r="C27" s="78" t="s">
        <v>42</v>
      </c>
      <c r="D27" s="79"/>
      <c r="E27" s="78" t="s">
        <v>43</v>
      </c>
      <c r="F27" s="79"/>
      <c r="G27" s="78" t="s">
        <v>44</v>
      </c>
      <c r="H27" s="78"/>
      <c r="I27" s="78" t="s">
        <v>45</v>
      </c>
      <c r="J27" s="80"/>
    </row>
    <row r="28" spans="1:11" ht="38.25" x14ac:dyDescent="0.25">
      <c r="A28" s="18" t="s">
        <v>46</v>
      </c>
      <c r="B28" s="19" t="s">
        <v>47</v>
      </c>
      <c r="C28" s="19" t="s">
        <v>48</v>
      </c>
      <c r="D28" s="19" t="s">
        <v>49</v>
      </c>
      <c r="E28" s="19" t="s">
        <v>50</v>
      </c>
      <c r="F28" s="19" t="s">
        <v>51</v>
      </c>
      <c r="G28" s="19" t="s">
        <v>52</v>
      </c>
      <c r="H28" s="19" t="s">
        <v>53</v>
      </c>
      <c r="I28" s="19" t="s">
        <v>54</v>
      </c>
      <c r="J28" s="20" t="s">
        <v>55</v>
      </c>
    </row>
    <row r="29" spans="1:11" ht="50.45" customHeight="1" x14ac:dyDescent="0.25">
      <c r="A29" s="21" t="s">
        <v>28</v>
      </c>
      <c r="B29" s="22" t="s">
        <v>56</v>
      </c>
      <c r="C29" s="23">
        <v>7150</v>
      </c>
      <c r="D29" s="24">
        <v>162500000</v>
      </c>
      <c r="E29" s="25">
        <v>2450</v>
      </c>
      <c r="F29" s="24">
        <v>40625000</v>
      </c>
      <c r="G29" s="25">
        <v>373</v>
      </c>
      <c r="H29" s="24">
        <v>25522528.309999999</v>
      </c>
      <c r="I29" s="26">
        <f>Tabla13[[#This Row],[Física 
(E)]]/Tabla13[[#This Row],[Física
(C)]]</f>
        <v>0.15224489795918367</v>
      </c>
      <c r="J29" s="27">
        <f>Tabla13[[#This Row],[Financiera 
 (F)]]/Tabla13[[#This Row],[Financiera
(D)]]</f>
        <v>0.62824685070769226</v>
      </c>
    </row>
    <row r="30" spans="1:11" ht="15.75" x14ac:dyDescent="0.25">
      <c r="A30" s="58" t="s">
        <v>57</v>
      </c>
      <c r="B30" s="59"/>
      <c r="C30" s="59"/>
      <c r="D30" s="59"/>
      <c r="E30" s="59"/>
      <c r="F30" s="59"/>
      <c r="G30" s="59"/>
      <c r="H30" s="59"/>
      <c r="I30" s="59"/>
      <c r="J30" s="60"/>
    </row>
    <row r="31" spans="1:11" ht="15.75" x14ac:dyDescent="0.25">
      <c r="A31" s="75" t="s">
        <v>58</v>
      </c>
      <c r="B31" s="76"/>
      <c r="C31" s="76"/>
      <c r="D31" s="76"/>
      <c r="E31" s="76"/>
      <c r="F31" s="76"/>
      <c r="G31" s="76"/>
      <c r="H31" s="76"/>
      <c r="I31" s="76"/>
      <c r="J31" s="77"/>
      <c r="K31" s="2"/>
    </row>
    <row r="32" spans="1:11" ht="18.75" customHeight="1" x14ac:dyDescent="0.25">
      <c r="A32" s="28" t="s">
        <v>59</v>
      </c>
      <c r="B32" s="81" t="s">
        <v>28</v>
      </c>
      <c r="C32" s="81"/>
      <c r="D32" s="81"/>
      <c r="E32" s="81"/>
      <c r="F32" s="81"/>
      <c r="G32" s="81"/>
      <c r="H32" s="81"/>
      <c r="I32" s="81"/>
      <c r="J32" s="82"/>
    </row>
    <row r="33" spans="1:11" ht="37.5" customHeight="1" x14ac:dyDescent="0.25">
      <c r="A33" s="28" t="s">
        <v>60</v>
      </c>
      <c r="B33" s="81" t="s">
        <v>30</v>
      </c>
      <c r="C33" s="81"/>
      <c r="D33" s="81"/>
      <c r="E33" s="81"/>
      <c r="F33" s="81"/>
      <c r="G33" s="81"/>
      <c r="H33" s="81"/>
      <c r="I33" s="81"/>
      <c r="J33" s="82"/>
    </row>
    <row r="34" spans="1:11" ht="55.5" customHeight="1" x14ac:dyDescent="0.25">
      <c r="A34" s="28" t="s">
        <v>61</v>
      </c>
      <c r="B34" s="83" t="s">
        <v>62</v>
      </c>
      <c r="C34" s="83"/>
      <c r="D34" s="83"/>
      <c r="E34" s="83"/>
      <c r="F34" s="83"/>
      <c r="G34" s="83"/>
      <c r="H34" s="83"/>
      <c r="I34" s="83"/>
      <c r="J34" s="84"/>
    </row>
    <row r="35" spans="1:11" ht="75" customHeight="1" x14ac:dyDescent="0.25">
      <c r="A35" s="28" t="s">
        <v>63</v>
      </c>
      <c r="B35" s="85" t="s">
        <v>64</v>
      </c>
      <c r="C35" s="85"/>
      <c r="D35" s="85"/>
      <c r="E35" s="85"/>
      <c r="F35" s="85"/>
      <c r="G35" s="85"/>
      <c r="H35" s="85"/>
      <c r="I35" s="85"/>
      <c r="J35" s="86"/>
    </row>
    <row r="36" spans="1:11" ht="15.75" x14ac:dyDescent="0.25">
      <c r="A36" s="58" t="s">
        <v>65</v>
      </c>
      <c r="B36" s="59"/>
      <c r="C36" s="59"/>
      <c r="D36" s="59"/>
      <c r="E36" s="59"/>
      <c r="F36" s="59"/>
      <c r="G36" s="59"/>
      <c r="H36" s="59"/>
      <c r="I36" s="59"/>
      <c r="J36" s="60"/>
    </row>
    <row r="37" spans="1:11" ht="15.75" x14ac:dyDescent="0.25">
      <c r="A37" s="87" t="s">
        <v>66</v>
      </c>
      <c r="B37" s="88"/>
      <c r="C37" s="88"/>
      <c r="D37" s="88"/>
      <c r="E37" s="88"/>
      <c r="F37" s="88"/>
      <c r="G37" s="88"/>
      <c r="H37" s="88"/>
      <c r="I37" s="88"/>
      <c r="J37" s="89"/>
      <c r="K37" s="2"/>
    </row>
    <row r="38" spans="1:11" ht="27.75" customHeight="1" x14ac:dyDescent="0.25">
      <c r="A38" s="90" t="s">
        <v>67</v>
      </c>
      <c r="B38" s="91"/>
      <c r="C38" s="91"/>
      <c r="D38" s="91"/>
      <c r="E38" s="91"/>
      <c r="F38" s="91"/>
      <c r="G38" s="91"/>
      <c r="H38" s="91"/>
      <c r="I38" s="91"/>
      <c r="J38" s="92"/>
    </row>
    <row r="39" spans="1:11" x14ac:dyDescent="0.25">
      <c r="A39" s="15"/>
      <c r="B39" s="15"/>
      <c r="C39" s="15"/>
      <c r="D39" s="15"/>
      <c r="E39" s="15"/>
      <c r="F39" s="15"/>
      <c r="G39" s="15"/>
      <c r="H39" s="15"/>
      <c r="I39" s="15"/>
      <c r="J39" s="15"/>
    </row>
    <row r="40" spans="1:11" ht="30.75" customHeight="1" x14ac:dyDescent="0.25">
      <c r="A40" s="93" t="s">
        <v>68</v>
      </c>
      <c r="B40" s="93"/>
      <c r="C40" s="93"/>
      <c r="D40" s="93"/>
      <c r="E40" s="93"/>
      <c r="F40" s="93"/>
      <c r="G40" s="93"/>
      <c r="H40" s="93"/>
      <c r="I40" s="93"/>
      <c r="J40" s="93"/>
    </row>
    <row r="42" spans="1:11" x14ac:dyDescent="0.25">
      <c r="A42" s="29" t="s">
        <v>69</v>
      </c>
      <c r="B42" s="30">
        <v>162500000</v>
      </c>
    </row>
    <row r="43" spans="1:11" x14ac:dyDescent="0.25">
      <c r="A43" s="29" t="s">
        <v>70</v>
      </c>
      <c r="B43" s="30">
        <v>0</v>
      </c>
      <c r="G43" s="94"/>
      <c r="H43" s="94"/>
      <c r="I43" s="94"/>
    </row>
    <row r="44" spans="1:11" ht="15.75" thickBot="1" x14ac:dyDescent="0.3">
      <c r="A44" s="29" t="s">
        <v>71</v>
      </c>
      <c r="B44" s="31" cm="1">
        <f t="array" ref="B44">'[1]1ER TRIMESTRE'!B44+Tabla13[Financiera 
 (F)]</f>
        <v>59949705.060000002</v>
      </c>
      <c r="G44" s="95"/>
      <c r="H44" s="95"/>
      <c r="I44" s="95"/>
    </row>
    <row r="45" spans="1:11" x14ac:dyDescent="0.25">
      <c r="G45" s="32"/>
      <c r="H45" s="32"/>
      <c r="I45" s="32"/>
    </row>
  </sheetData>
  <mergeCells count="50">
    <mergeCell ref="A37:J37"/>
    <mergeCell ref="A38:J38"/>
    <mergeCell ref="A40:J40"/>
    <mergeCell ref="G43:I43"/>
    <mergeCell ref="G44:I44"/>
    <mergeCell ref="A36:J36"/>
    <mergeCell ref="A26:J26"/>
    <mergeCell ref="C27:D27"/>
    <mergeCell ref="E27:F27"/>
    <mergeCell ref="G27:H27"/>
    <mergeCell ref="I27:J27"/>
    <mergeCell ref="A30:J30"/>
    <mergeCell ref="A31:J31"/>
    <mergeCell ref="B32:J32"/>
    <mergeCell ref="B33:J33"/>
    <mergeCell ref="B34:J34"/>
    <mergeCell ref="B35:J35"/>
    <mergeCell ref="A25:B25"/>
    <mergeCell ref="C25:E25"/>
    <mergeCell ref="F25:H25"/>
    <mergeCell ref="I25:J25"/>
    <mergeCell ref="A17:J17"/>
    <mergeCell ref="B18:J18"/>
    <mergeCell ref="B19:J19"/>
    <mergeCell ref="B20:J20"/>
    <mergeCell ref="B21:J21"/>
    <mergeCell ref="A22:J22"/>
    <mergeCell ref="A23:J23"/>
    <mergeCell ref="A24:B24"/>
    <mergeCell ref="C24:E24"/>
    <mergeCell ref="F24:H24"/>
    <mergeCell ref="I24:J24"/>
    <mergeCell ref="C16:J16"/>
    <mergeCell ref="A5:J5"/>
    <mergeCell ref="A6:J6"/>
    <mergeCell ref="A7:J7"/>
    <mergeCell ref="B8:J8"/>
    <mergeCell ref="B9:J9"/>
    <mergeCell ref="B10:J10"/>
    <mergeCell ref="B11:J11"/>
    <mergeCell ref="B12:J12"/>
    <mergeCell ref="A13:J13"/>
    <mergeCell ref="C14:J14"/>
    <mergeCell ref="C15:J15"/>
    <mergeCell ref="A4:J4"/>
    <mergeCell ref="B1:J1"/>
    <mergeCell ref="B2:C2"/>
    <mergeCell ref="D2:H2"/>
    <mergeCell ref="B3:C3"/>
    <mergeCell ref="D3:H3"/>
  </mergeCells>
  <dataValidations count="16">
    <dataValidation allowBlank="1" showInputMessage="1" showErrorMessage="1" prompt="Presupuesto del programa" sqref="A25:C25 F25" xr:uid="{C9826A16-67A3-4ECD-B6C1-44A60511EFD5}"/>
    <dataValidation allowBlank="1" showInputMessage="1" showErrorMessage="1" prompt="Monto ejecutado en el trimestre" sqref="H28:H29" xr:uid="{E5E4D4A4-5C43-4108-BC80-074BE164194B}"/>
    <dataValidation allowBlank="1" showInputMessage="1" showErrorMessage="1" prompt="Meta alcanzada en el trimestre" sqref="G28:G29" xr:uid="{361F6B9A-610F-4231-8162-1F24D7DD8C42}"/>
    <dataValidation allowBlank="1" showInputMessage="1" showErrorMessage="1" prompt="Monto presupuestado para el producto" sqref="F28 D28:D29 E29:F29" xr:uid="{A5D8D4A9-61CF-4C6D-AF71-469BD44631CC}"/>
    <dataValidation allowBlank="1" showInputMessage="1" showErrorMessage="1" prompt="Meta anual del indicador" sqref="E28 C28:C29" xr:uid="{AE7B7252-DC98-4BF0-AB03-9A76A1A695B2}"/>
    <dataValidation allowBlank="1" showInputMessage="1" showErrorMessage="1" prompt="Nombre del indicador" sqref="B28:B29" xr:uid="{66A4E0D2-7967-4498-ACEC-0D66EDF5C050}"/>
    <dataValidation allowBlank="1" showInputMessage="1" showErrorMessage="1" prompt="Nombre de cada producto" sqref="A28:A29" xr:uid="{E9CFA8AA-7C0D-4B11-B052-468A6162B940}"/>
    <dataValidation allowBlank="1" showInputMessage="1" showErrorMessage="1" prompt="¿En qué consiste el programa?" sqref="B19:J19" xr:uid="{EF38BEDB-B6AC-43D9-B3C4-9860EBC0653A}"/>
    <dataValidation allowBlank="1" showInputMessage="1" showErrorMessage="1" prompt="Oportunidades de mejora identificadas" sqref="A38:J39" xr:uid="{B9CB28F0-E566-473E-9D69-EB22C248849E}"/>
    <dataValidation allowBlank="1" showInputMessage="1" showErrorMessage="1" prompt="De existir desvío, explicar razones." sqref="B35:J35" xr:uid="{BDC7CBF3-090A-42A5-A9AB-B398250EA788}"/>
    <dataValidation allowBlank="1" showInputMessage="1" showErrorMessage="1" prompt="1. Describir lo plasmado en el presupuesto_x000a_2. Describir lo alcanzado en términos financieros y de producción " sqref="B34:J34" xr:uid="{C019FEC9-4DC1-4085-9D3C-53FB91A6DAE7}"/>
    <dataValidation allowBlank="1" showInputMessage="1" showErrorMessage="1" prompt="¿En qué consiste el producto? su objetivo" sqref="B33:J33" xr:uid="{383B3BDC-6631-4152-A5D6-962C1F2321F0}"/>
    <dataValidation allowBlank="1" showInputMessage="1" showErrorMessage="1" prompt="Nombre del producto" sqref="B32:J32" xr:uid="{96963419-56A1-4E06-B06F-5C996B5076AC}"/>
    <dataValidation allowBlank="1" showInputMessage="1" showErrorMessage="1" prompt="¿A quién va dirigido el programa?, ¿qué característica tiene esta población que requiere ser beneficiada?" sqref="B20:J20" xr:uid="{46AECECA-E3C2-42D7-9ED5-753CC6BC1636}"/>
    <dataValidation allowBlank="1" showInputMessage="1" prompt="Nombre del capítulo" sqref="B8:J10" xr:uid="{EADBBFCF-CDFA-4C78-99D7-889B9BA98C7E}"/>
    <dataValidation allowBlank="1" sqref="A8" xr:uid="{67059F16-D918-4195-9B44-CBEF60CC4502}"/>
  </dataValidations>
  <pageMargins left="0.7" right="0.7" top="0.75" bottom="0.75" header="0.3" footer="0.3"/>
  <pageSetup scale="63" fitToHeight="0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2do TRIMESTRE </vt:lpstr>
      <vt:lpstr>'2do TRIMESTRE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José Aybar Rodríguez</dc:creator>
  <cp:lastModifiedBy>Dirección General de Riesgos Agropecuarios</cp:lastModifiedBy>
  <dcterms:created xsi:type="dcterms:W3CDTF">2024-02-22T13:37:49Z</dcterms:created>
  <dcterms:modified xsi:type="dcterms:W3CDTF">2025-07-08T14:57:29Z</dcterms:modified>
</cp:coreProperties>
</file>