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Administrativo Contable\FINANZAS 2025\TRANSPARENCIA\JUNIO 2025\"/>
    </mc:Choice>
  </mc:AlternateContent>
  <xr:revisionPtr revIDLastSave="0" documentId="8_{8C00009A-12E8-402A-B25F-5404B64853CD}" xr6:coauthVersionLast="47" xr6:coauthVersionMax="47" xr10:uidLastSave="{00000000-0000-0000-0000-000000000000}"/>
  <bookViews>
    <workbookView xWindow="-120" yWindow="-120" windowWidth="29040" windowHeight="15720" xr2:uid="{4A0D5E5C-E89D-479F-915D-68540A82385E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8" i="1" l="1"/>
  <c r="A307" i="1"/>
  <c r="C307" i="1" s="1"/>
  <c r="A306" i="1"/>
  <c r="A305" i="1"/>
  <c r="C305" i="1" s="1"/>
  <c r="A304" i="1"/>
  <c r="B304" i="1" s="1"/>
  <c r="A303" i="1"/>
  <c r="C303" i="1" s="1"/>
  <c r="C302" i="1"/>
  <c r="B302" i="1"/>
  <c r="A302" i="1"/>
  <c r="A301" i="1"/>
  <c r="C301" i="1" s="1"/>
  <c r="A300" i="1"/>
  <c r="B300" i="1" s="1"/>
  <c r="A299" i="1"/>
  <c r="C299" i="1" s="1"/>
  <c r="A298" i="1"/>
  <c r="B298" i="1" s="1"/>
  <c r="A297" i="1"/>
  <c r="C297" i="1" s="1"/>
  <c r="A296" i="1"/>
  <c r="A295" i="1"/>
  <c r="C295" i="1" s="1"/>
  <c r="A294" i="1"/>
  <c r="B294" i="1" s="1"/>
  <c r="A293" i="1"/>
  <c r="C293" i="1" s="1"/>
  <c r="B292" i="1"/>
  <c r="A292" i="1"/>
  <c r="A291" i="1"/>
  <c r="C291" i="1" s="1"/>
  <c r="A290" i="1"/>
  <c r="A289" i="1"/>
  <c r="C289" i="1" s="1"/>
  <c r="A288" i="1"/>
  <c r="A287" i="1"/>
  <c r="C287" i="1" s="1"/>
  <c r="C286" i="1"/>
  <c r="B286" i="1"/>
  <c r="A286" i="1"/>
  <c r="A285" i="1"/>
  <c r="C285" i="1" s="1"/>
  <c r="A284" i="1"/>
  <c r="A283" i="1"/>
  <c r="C283" i="1" s="1"/>
  <c r="A282" i="1"/>
  <c r="A281" i="1"/>
  <c r="C281" i="1" s="1"/>
  <c r="B280" i="1"/>
  <c r="A280" i="1"/>
  <c r="A279" i="1"/>
  <c r="C279" i="1" s="1"/>
  <c r="A278" i="1"/>
  <c r="A277" i="1"/>
  <c r="C277" i="1" s="1"/>
  <c r="B276" i="1"/>
  <c r="A276" i="1"/>
  <c r="A275" i="1"/>
  <c r="C275" i="1" s="1"/>
  <c r="B274" i="1"/>
  <c r="A274" i="1"/>
  <c r="A273" i="1"/>
  <c r="C273" i="1" s="1"/>
  <c r="A272" i="1"/>
  <c r="A271" i="1"/>
  <c r="C271" i="1" s="1"/>
  <c r="C270" i="1"/>
  <c r="B270" i="1"/>
  <c r="A270" i="1"/>
  <c r="C269" i="1"/>
  <c r="A269" i="1"/>
  <c r="B269" i="1" s="1"/>
  <c r="A268" i="1"/>
  <c r="A267" i="1"/>
  <c r="C267" i="1" s="1"/>
  <c r="C266" i="1"/>
  <c r="B266" i="1"/>
  <c r="A266" i="1"/>
  <c r="C265" i="1"/>
  <c r="A265" i="1"/>
  <c r="B265" i="1" s="1"/>
  <c r="B264" i="1"/>
  <c r="A264" i="1"/>
  <c r="A263" i="1"/>
  <c r="C263" i="1" s="1"/>
  <c r="A262" i="1"/>
  <c r="B262" i="1" s="1"/>
  <c r="C261" i="1"/>
  <c r="A261" i="1"/>
  <c r="B261" i="1" s="1"/>
  <c r="A260" i="1"/>
  <c r="A259" i="1"/>
  <c r="C259" i="1" s="1"/>
  <c r="C258" i="1"/>
  <c r="B258" i="1"/>
  <c r="A258" i="1"/>
  <c r="C257" i="1"/>
  <c r="A257" i="1"/>
  <c r="B257" i="1" s="1"/>
  <c r="A256" i="1"/>
  <c r="A255" i="1"/>
  <c r="C255" i="1" s="1"/>
  <c r="B254" i="1"/>
  <c r="A254" i="1"/>
  <c r="C253" i="1"/>
  <c r="A253" i="1"/>
  <c r="B253" i="1" s="1"/>
  <c r="B252" i="1"/>
  <c r="A252" i="1"/>
  <c r="A251" i="1"/>
  <c r="C251" i="1" s="1"/>
  <c r="A250" i="1"/>
  <c r="C249" i="1"/>
  <c r="A249" i="1"/>
  <c r="B249" i="1" s="1"/>
  <c r="A248" i="1"/>
  <c r="A247" i="1"/>
  <c r="C247" i="1" s="1"/>
  <c r="C246" i="1"/>
  <c r="B246" i="1"/>
  <c r="A246" i="1"/>
  <c r="C245" i="1"/>
  <c r="A245" i="1"/>
  <c r="B245" i="1" s="1"/>
  <c r="A244" i="1"/>
  <c r="A243" i="1"/>
  <c r="C243" i="1" s="1"/>
  <c r="B242" i="1"/>
  <c r="A242" i="1"/>
  <c r="C241" i="1"/>
  <c r="A241" i="1"/>
  <c r="B241" i="1" s="1"/>
  <c r="B240" i="1"/>
  <c r="A240" i="1"/>
  <c r="A239" i="1"/>
  <c r="C239" i="1" s="1"/>
  <c r="A238" i="1"/>
  <c r="C237" i="1"/>
  <c r="A237" i="1"/>
  <c r="B237" i="1" s="1"/>
  <c r="A236" i="1"/>
  <c r="A235" i="1"/>
  <c r="C235" i="1" s="1"/>
  <c r="C234" i="1"/>
  <c r="B234" i="1"/>
  <c r="A234" i="1"/>
  <c r="C233" i="1"/>
  <c r="A233" i="1"/>
  <c r="B233" i="1" s="1"/>
  <c r="A232" i="1"/>
  <c r="A231" i="1"/>
  <c r="C231" i="1" s="1"/>
  <c r="B230" i="1"/>
  <c r="A230" i="1"/>
  <c r="C229" i="1"/>
  <c r="A229" i="1"/>
  <c r="B229" i="1" s="1"/>
  <c r="B228" i="1"/>
  <c r="A228" i="1"/>
  <c r="A227" i="1"/>
  <c r="C227" i="1" s="1"/>
  <c r="A226" i="1"/>
  <c r="C225" i="1"/>
  <c r="A225" i="1"/>
  <c r="B225" i="1" s="1"/>
  <c r="A224" i="1"/>
  <c r="A223" i="1"/>
  <c r="C223" i="1" s="1"/>
  <c r="C222" i="1"/>
  <c r="B222" i="1"/>
  <c r="A222" i="1"/>
  <c r="C221" i="1"/>
  <c r="A221" i="1"/>
  <c r="B221" i="1" s="1"/>
  <c r="A220" i="1"/>
  <c r="A219" i="1"/>
  <c r="C219" i="1" s="1"/>
  <c r="B218" i="1"/>
  <c r="A218" i="1"/>
  <c r="C217" i="1"/>
  <c r="A217" i="1"/>
  <c r="B217" i="1" s="1"/>
  <c r="B216" i="1"/>
  <c r="A216" i="1"/>
  <c r="A215" i="1"/>
  <c r="C215" i="1" s="1"/>
  <c r="A214" i="1"/>
  <c r="C213" i="1"/>
  <c r="A213" i="1"/>
  <c r="B213" i="1" s="1"/>
  <c r="A212" i="1"/>
  <c r="A211" i="1"/>
  <c r="C211" i="1" s="1"/>
  <c r="C210" i="1"/>
  <c r="B210" i="1"/>
  <c r="A210" i="1"/>
  <c r="C209" i="1"/>
  <c r="A209" i="1"/>
  <c r="B209" i="1" s="1"/>
  <c r="A208" i="1"/>
  <c r="A207" i="1"/>
  <c r="C207" i="1" s="1"/>
  <c r="B206" i="1"/>
  <c r="A206" i="1"/>
  <c r="C205" i="1"/>
  <c r="A205" i="1"/>
  <c r="B205" i="1" s="1"/>
  <c r="B204" i="1"/>
  <c r="A204" i="1"/>
  <c r="A203" i="1"/>
  <c r="C203" i="1" s="1"/>
  <c r="B202" i="1"/>
  <c r="A202" i="1"/>
  <c r="C201" i="1"/>
  <c r="A201" i="1"/>
  <c r="B201" i="1" s="1"/>
  <c r="A200" i="1"/>
  <c r="A199" i="1"/>
  <c r="C199" i="1" s="1"/>
  <c r="C198" i="1"/>
  <c r="B198" i="1"/>
  <c r="A198" i="1"/>
  <c r="C197" i="1"/>
  <c r="A197" i="1"/>
  <c r="B197" i="1" s="1"/>
  <c r="A196" i="1"/>
  <c r="A195" i="1"/>
  <c r="C195" i="1" s="1"/>
  <c r="A194" i="1"/>
  <c r="C193" i="1"/>
  <c r="A193" i="1"/>
  <c r="B193" i="1" s="1"/>
  <c r="B192" i="1"/>
  <c r="A192" i="1"/>
  <c r="A191" i="1"/>
  <c r="C191" i="1" s="1"/>
  <c r="A190" i="1"/>
  <c r="B190" i="1" s="1"/>
  <c r="C189" i="1"/>
  <c r="A189" i="1"/>
  <c r="B189" i="1" s="1"/>
  <c r="A188" i="1"/>
  <c r="A187" i="1"/>
  <c r="C187" i="1" s="1"/>
  <c r="C186" i="1"/>
  <c r="B186" i="1"/>
  <c r="A186" i="1"/>
  <c r="C185" i="1"/>
  <c r="A185" i="1"/>
  <c r="B185" i="1" s="1"/>
  <c r="A184" i="1"/>
  <c r="A183" i="1"/>
  <c r="C183" i="1" s="1"/>
  <c r="A182" i="1"/>
  <c r="B182" i="1" s="1"/>
  <c r="C181" i="1"/>
  <c r="A181" i="1"/>
  <c r="B181" i="1" s="1"/>
  <c r="B180" i="1"/>
  <c r="A180" i="1"/>
  <c r="A179" i="1"/>
  <c r="C179" i="1" s="1"/>
  <c r="A178" i="1"/>
  <c r="C177" i="1"/>
  <c r="A177" i="1"/>
  <c r="B177" i="1" s="1"/>
  <c r="A176" i="1"/>
  <c r="A175" i="1"/>
  <c r="C175" i="1" s="1"/>
  <c r="C174" i="1"/>
  <c r="B174" i="1"/>
  <c r="A174" i="1"/>
  <c r="C173" i="1"/>
  <c r="A173" i="1"/>
  <c r="B173" i="1" s="1"/>
  <c r="A172" i="1"/>
  <c r="A171" i="1"/>
  <c r="C171" i="1" s="1"/>
  <c r="A170" i="1"/>
  <c r="C169" i="1"/>
  <c r="A169" i="1"/>
  <c r="B169" i="1" s="1"/>
  <c r="C168" i="1"/>
  <c r="B168" i="1"/>
  <c r="A168" i="1"/>
  <c r="A167" i="1"/>
  <c r="C167" i="1" s="1"/>
  <c r="A166" i="1"/>
  <c r="C166" i="1" s="1"/>
  <c r="C165" i="1"/>
  <c r="A165" i="1"/>
  <c r="B165" i="1" s="1"/>
  <c r="C164" i="1"/>
  <c r="B164" i="1"/>
  <c r="A164" i="1"/>
  <c r="A163" i="1"/>
  <c r="C163" i="1" s="1"/>
  <c r="A162" i="1"/>
  <c r="C161" i="1"/>
  <c r="A161" i="1"/>
  <c r="B161" i="1" s="1"/>
  <c r="A160" i="1"/>
  <c r="A159" i="1"/>
  <c r="C159" i="1" s="1"/>
  <c r="A158" i="1"/>
  <c r="C157" i="1"/>
  <c r="A157" i="1"/>
  <c r="B157" i="1" s="1"/>
  <c r="B156" i="1"/>
  <c r="A156" i="1"/>
  <c r="A155" i="1"/>
  <c r="C155" i="1" s="1"/>
  <c r="C154" i="1"/>
  <c r="B154" i="1"/>
  <c r="A154" i="1"/>
  <c r="C153" i="1"/>
  <c r="A153" i="1"/>
  <c r="B153" i="1" s="1"/>
  <c r="B152" i="1"/>
  <c r="A152" i="1"/>
  <c r="A151" i="1"/>
  <c r="C151" i="1" s="1"/>
  <c r="C150" i="1"/>
  <c r="A150" i="1"/>
  <c r="C149" i="1"/>
  <c r="A149" i="1"/>
  <c r="B149" i="1" s="1"/>
  <c r="C148" i="1"/>
  <c r="A148" i="1"/>
  <c r="A147" i="1"/>
  <c r="C147" i="1" s="1"/>
  <c r="C146" i="1"/>
  <c r="A146" i="1"/>
  <c r="C145" i="1"/>
  <c r="A145" i="1"/>
  <c r="B145" i="1" s="1"/>
  <c r="A144" i="1"/>
  <c r="A143" i="1"/>
  <c r="C143" i="1" s="1"/>
  <c r="A142" i="1"/>
  <c r="C141" i="1"/>
  <c r="A141" i="1"/>
  <c r="B141" i="1" s="1"/>
  <c r="C140" i="1"/>
  <c r="B140" i="1"/>
  <c r="A140" i="1"/>
  <c r="A139" i="1"/>
  <c r="C139" i="1" s="1"/>
  <c r="A138" i="1"/>
  <c r="C137" i="1"/>
  <c r="A137" i="1"/>
  <c r="B137" i="1" s="1"/>
  <c r="A136" i="1"/>
  <c r="B136" i="1" s="1"/>
  <c r="A135" i="1"/>
  <c r="C135" i="1" s="1"/>
  <c r="C134" i="1"/>
  <c r="B134" i="1"/>
  <c r="A134" i="1"/>
  <c r="C133" i="1"/>
  <c r="A133" i="1"/>
  <c r="B133" i="1" s="1"/>
  <c r="A132" i="1"/>
  <c r="A131" i="1"/>
  <c r="C131" i="1" s="1"/>
  <c r="C130" i="1"/>
  <c r="A130" i="1"/>
  <c r="C129" i="1"/>
  <c r="A129" i="1"/>
  <c r="B129" i="1" s="1"/>
  <c r="A128" i="1"/>
  <c r="A127" i="1"/>
  <c r="C127" i="1" s="1"/>
  <c r="C126" i="1"/>
  <c r="A126" i="1"/>
  <c r="C125" i="1"/>
  <c r="A125" i="1"/>
  <c r="B125" i="1" s="1"/>
  <c r="A124" i="1"/>
  <c r="C124" i="1" s="1"/>
  <c r="A123" i="1"/>
  <c r="C123" i="1" s="1"/>
  <c r="C122" i="1"/>
  <c r="B122" i="1"/>
  <c r="A122" i="1"/>
  <c r="C121" i="1"/>
  <c r="A121" i="1"/>
  <c r="B121" i="1" s="1"/>
  <c r="C120" i="1"/>
  <c r="B120" i="1"/>
  <c r="A120" i="1"/>
  <c r="A119" i="1"/>
  <c r="C119" i="1" s="1"/>
  <c r="A118" i="1"/>
  <c r="C117" i="1"/>
  <c r="A117" i="1"/>
  <c r="B117" i="1" s="1"/>
  <c r="A116" i="1"/>
  <c r="A115" i="1"/>
  <c r="C115" i="1" s="1"/>
  <c r="A114" i="1"/>
  <c r="C113" i="1"/>
  <c r="A113" i="1"/>
  <c r="B113" i="1" s="1"/>
  <c r="C112" i="1"/>
  <c r="B112" i="1"/>
  <c r="A112" i="1"/>
  <c r="A111" i="1"/>
  <c r="C111" i="1" s="1"/>
  <c r="C110" i="1"/>
  <c r="B110" i="1"/>
  <c r="A110" i="1"/>
  <c r="C109" i="1"/>
  <c r="A109" i="1"/>
  <c r="B109" i="1" s="1"/>
  <c r="A108" i="1"/>
  <c r="B108" i="1" s="1"/>
  <c r="A107" i="1"/>
  <c r="C107" i="1" s="1"/>
  <c r="B106" i="1"/>
  <c r="A106" i="1"/>
  <c r="C106" i="1" s="1"/>
  <c r="C105" i="1"/>
  <c r="A105" i="1"/>
  <c r="B105" i="1" s="1"/>
  <c r="A104" i="1"/>
  <c r="C104" i="1" s="1"/>
  <c r="A103" i="1"/>
  <c r="A102" i="1"/>
  <c r="C102" i="1" s="1"/>
  <c r="C101" i="1"/>
  <c r="A101" i="1"/>
  <c r="B101" i="1" s="1"/>
  <c r="A100" i="1"/>
  <c r="A99" i="1"/>
  <c r="A98" i="1"/>
  <c r="C97" i="1"/>
  <c r="A97" i="1"/>
  <c r="B97" i="1" s="1"/>
  <c r="C96" i="1"/>
  <c r="B96" i="1"/>
  <c r="A96" i="1"/>
  <c r="A95" i="1"/>
  <c r="C94" i="1"/>
  <c r="B94" i="1"/>
  <c r="A94" i="1"/>
  <c r="C93" i="1"/>
  <c r="A93" i="1"/>
  <c r="B93" i="1" s="1"/>
  <c r="A92" i="1"/>
  <c r="C92" i="1" s="1"/>
  <c r="A91" i="1"/>
  <c r="B90" i="1"/>
  <c r="A90" i="1"/>
  <c r="C90" i="1" s="1"/>
  <c r="C89" i="1"/>
  <c r="A89" i="1"/>
  <c r="B89" i="1" s="1"/>
  <c r="A88" i="1"/>
  <c r="C88" i="1" s="1"/>
  <c r="A87" i="1"/>
  <c r="A86" i="1"/>
  <c r="C86" i="1" s="1"/>
  <c r="C85" i="1"/>
  <c r="A85" i="1"/>
  <c r="B85" i="1" s="1"/>
  <c r="A84" i="1"/>
  <c r="A83" i="1"/>
  <c r="A82" i="1"/>
  <c r="C81" i="1"/>
  <c r="A81" i="1"/>
  <c r="B81" i="1" s="1"/>
  <c r="C80" i="1"/>
  <c r="B80" i="1"/>
  <c r="A80" i="1"/>
  <c r="A79" i="1"/>
  <c r="C78" i="1"/>
  <c r="B78" i="1"/>
  <c r="A78" i="1"/>
  <c r="C77" i="1"/>
  <c r="A77" i="1"/>
  <c r="B77" i="1" s="1"/>
  <c r="A76" i="1"/>
  <c r="C76" i="1" s="1"/>
  <c r="A75" i="1"/>
  <c r="B74" i="1"/>
  <c r="A74" i="1"/>
  <c r="C74" i="1" s="1"/>
  <c r="C73" i="1"/>
  <c r="A73" i="1"/>
  <c r="B73" i="1" s="1"/>
  <c r="A72" i="1"/>
  <c r="C72" i="1" s="1"/>
  <c r="A71" i="1"/>
  <c r="A70" i="1"/>
  <c r="C70" i="1" s="1"/>
  <c r="C69" i="1"/>
  <c r="A69" i="1"/>
  <c r="B69" i="1" s="1"/>
  <c r="A68" i="1"/>
  <c r="A67" i="1"/>
  <c r="A66" i="1"/>
  <c r="C65" i="1"/>
  <c r="A65" i="1"/>
  <c r="B65" i="1" s="1"/>
  <c r="B64" i="1"/>
  <c r="A64" i="1"/>
  <c r="A63" i="1"/>
  <c r="C62" i="1"/>
  <c r="B62" i="1"/>
  <c r="A62" i="1"/>
  <c r="C61" i="1"/>
  <c r="A61" i="1"/>
  <c r="B61" i="1" s="1"/>
  <c r="A60" i="1"/>
  <c r="C60" i="1" s="1"/>
  <c r="A59" i="1"/>
  <c r="B58" i="1"/>
  <c r="A58" i="1"/>
  <c r="C58" i="1" s="1"/>
  <c r="C57" i="1"/>
  <c r="A57" i="1"/>
  <c r="B57" i="1" s="1"/>
  <c r="B56" i="1"/>
  <c r="A56" i="1"/>
  <c r="A55" i="1"/>
  <c r="A54" i="1"/>
  <c r="C53" i="1"/>
  <c r="A53" i="1"/>
  <c r="B53" i="1" s="1"/>
  <c r="A52" i="1"/>
  <c r="A51" i="1"/>
  <c r="A50" i="1"/>
  <c r="C49" i="1"/>
  <c r="A49" i="1"/>
  <c r="B49" i="1" s="1"/>
  <c r="A48" i="1"/>
  <c r="C48" i="1" s="1"/>
  <c r="A47" i="1"/>
  <c r="A46" i="1"/>
  <c r="C45" i="1"/>
  <c r="A45" i="1"/>
  <c r="B45" i="1" s="1"/>
  <c r="C44" i="1"/>
  <c r="A44" i="1"/>
  <c r="A43" i="1"/>
  <c r="B42" i="1"/>
  <c r="A42" i="1"/>
  <c r="C42" i="1" s="1"/>
  <c r="C41" i="1"/>
  <c r="A41" i="1"/>
  <c r="B41" i="1" s="1"/>
  <c r="A40" i="1"/>
  <c r="C40" i="1" s="1"/>
  <c r="A39" i="1"/>
  <c r="C38" i="1"/>
  <c r="A38" i="1"/>
  <c r="C37" i="1"/>
  <c r="A37" i="1"/>
  <c r="B37" i="1" s="1"/>
  <c r="A36" i="1"/>
  <c r="A35" i="1"/>
  <c r="A34" i="1"/>
  <c r="C33" i="1"/>
  <c r="A33" i="1"/>
  <c r="B33" i="1" s="1"/>
  <c r="C32" i="1"/>
  <c r="B32" i="1"/>
  <c r="A32" i="1"/>
  <c r="A31" i="1"/>
  <c r="C30" i="1"/>
  <c r="B30" i="1"/>
  <c r="A30" i="1"/>
  <c r="C29" i="1"/>
  <c r="A29" i="1"/>
  <c r="B29" i="1" s="1"/>
  <c r="C28" i="1"/>
  <c r="B28" i="1"/>
  <c r="A28" i="1"/>
  <c r="A27" i="1"/>
  <c r="B26" i="1"/>
  <c r="A26" i="1"/>
  <c r="C26" i="1" s="1"/>
  <c r="C25" i="1"/>
  <c r="A25" i="1"/>
  <c r="B25" i="1" s="1"/>
  <c r="C24" i="1"/>
  <c r="B24" i="1"/>
  <c r="A24" i="1"/>
  <c r="A23" i="1"/>
  <c r="A22" i="1"/>
  <c r="B22" i="1" s="1"/>
  <c r="C21" i="1"/>
  <c r="A21" i="1"/>
  <c r="B21" i="1" s="1"/>
  <c r="A20" i="1"/>
  <c r="A19" i="1"/>
  <c r="A18" i="1"/>
  <c r="C17" i="1"/>
  <c r="A17" i="1"/>
  <c r="B17" i="1" s="1"/>
  <c r="A16" i="1"/>
  <c r="D15" i="1"/>
  <c r="A15" i="1"/>
  <c r="A14" i="1"/>
  <c r="C14" i="1" s="1"/>
  <c r="C13" i="1"/>
  <c r="A13" i="1"/>
  <c r="B13" i="1" s="1"/>
  <c r="C12" i="1"/>
  <c r="B12" i="1"/>
  <c r="A12" i="1"/>
  <c r="A11" i="1"/>
  <c r="B10" i="1"/>
  <c r="A10" i="1"/>
  <c r="C10" i="1" s="1"/>
  <c r="C9" i="1"/>
  <c r="A9" i="1"/>
  <c r="B9" i="1" s="1"/>
  <c r="A8" i="1"/>
  <c r="A7" i="1"/>
  <c r="A6" i="1"/>
  <c r="C5" i="1"/>
  <c r="A5" i="1"/>
  <c r="B5" i="1" s="1"/>
  <c r="A4" i="1"/>
  <c r="C51" i="1" l="1"/>
  <c r="B51" i="1"/>
  <c r="C59" i="1"/>
  <c r="B59" i="1"/>
  <c r="C75" i="1"/>
  <c r="B75" i="1"/>
  <c r="C91" i="1"/>
  <c r="B91" i="1"/>
  <c r="B6" i="1"/>
  <c r="C67" i="1"/>
  <c r="B67" i="1"/>
  <c r="C83" i="1"/>
  <c r="B83" i="1"/>
  <c r="C99" i="1"/>
  <c r="B99" i="1"/>
  <c r="C138" i="1"/>
  <c r="C170" i="1"/>
  <c r="C178" i="1"/>
  <c r="C6" i="1"/>
  <c r="B44" i="1"/>
  <c r="B138" i="1"/>
  <c r="B170" i="1"/>
  <c r="B178" i="1"/>
  <c r="C22" i="1"/>
  <c r="C108" i="1"/>
  <c r="B124" i="1"/>
  <c r="B132" i="1"/>
  <c r="C188" i="1"/>
  <c r="B188" i="1"/>
  <c r="C214" i="1"/>
  <c r="C232" i="1"/>
  <c r="B232" i="1"/>
  <c r="C250" i="1"/>
  <c r="C278" i="1"/>
  <c r="C7" i="1"/>
  <c r="B7" i="1"/>
  <c r="B38" i="1"/>
  <c r="C132" i="1"/>
  <c r="C206" i="1"/>
  <c r="B214" i="1"/>
  <c r="B250" i="1"/>
  <c r="B278" i="1"/>
  <c r="B60" i="1"/>
  <c r="B76" i="1"/>
  <c r="B92" i="1"/>
  <c r="C172" i="1"/>
  <c r="B172" i="1"/>
  <c r="B8" i="1"/>
  <c r="B54" i="1"/>
  <c r="C224" i="1"/>
  <c r="B224" i="1"/>
  <c r="C260" i="1"/>
  <c r="B260" i="1"/>
  <c r="B290" i="1"/>
  <c r="C8" i="1"/>
  <c r="B16" i="1"/>
  <c r="C23" i="1"/>
  <c r="B23" i="1"/>
  <c r="B46" i="1"/>
  <c r="C54" i="1"/>
  <c r="B70" i="1"/>
  <c r="B86" i="1"/>
  <c r="B102" i="1"/>
  <c r="B118" i="1"/>
  <c r="C290" i="1"/>
  <c r="C16" i="1"/>
  <c r="C46" i="1"/>
  <c r="C118" i="1"/>
  <c r="B126" i="1"/>
  <c r="C280" i="1"/>
  <c r="C142" i="1"/>
  <c r="B142" i="1"/>
  <c r="C226" i="1"/>
  <c r="C244" i="1"/>
  <c r="B244" i="1"/>
  <c r="C71" i="1"/>
  <c r="B71" i="1"/>
  <c r="C87" i="1"/>
  <c r="B87" i="1"/>
  <c r="C103" i="1"/>
  <c r="B103" i="1"/>
  <c r="C158" i="1"/>
  <c r="B166" i="1"/>
  <c r="B226" i="1"/>
  <c r="C208" i="1"/>
  <c r="B208" i="1"/>
  <c r="C196" i="1"/>
  <c r="B196" i="1"/>
  <c r="C11" i="1"/>
  <c r="B11" i="1"/>
  <c r="C18" i="1"/>
  <c r="B18" i="1"/>
  <c r="C56" i="1"/>
  <c r="C64" i="1"/>
  <c r="B72" i="1"/>
  <c r="B88" i="1"/>
  <c r="B104" i="1"/>
  <c r="C236" i="1"/>
  <c r="B236" i="1"/>
  <c r="C184" i="1"/>
  <c r="B184" i="1"/>
  <c r="C272" i="1"/>
  <c r="B272" i="1"/>
  <c r="C262" i="1"/>
  <c r="C200" i="1"/>
  <c r="B200" i="1"/>
  <c r="C34" i="1"/>
  <c r="B34" i="1"/>
  <c r="C284" i="1"/>
  <c r="C19" i="1"/>
  <c r="B19" i="1"/>
  <c r="C27" i="1"/>
  <c r="B27" i="1"/>
  <c r="C152" i="1"/>
  <c r="C176" i="1"/>
  <c r="B176" i="1"/>
  <c r="B284" i="1"/>
  <c r="B306" i="1"/>
  <c r="C50" i="1"/>
  <c r="B50" i="1"/>
  <c r="B160" i="1"/>
  <c r="C202" i="1"/>
  <c r="C274" i="1"/>
  <c r="C306" i="1"/>
  <c r="C35" i="1"/>
  <c r="B35" i="1"/>
  <c r="C43" i="1"/>
  <c r="B43" i="1"/>
  <c r="C160" i="1"/>
  <c r="C194" i="1"/>
  <c r="C220" i="1"/>
  <c r="B220" i="1"/>
  <c r="C238" i="1"/>
  <c r="C256" i="1"/>
  <c r="B256" i="1"/>
  <c r="C296" i="1"/>
  <c r="C212" i="1"/>
  <c r="B212" i="1"/>
  <c r="C248" i="1"/>
  <c r="B248" i="1"/>
  <c r="B14" i="1"/>
  <c r="C39" i="1"/>
  <c r="B39" i="1"/>
  <c r="C182" i="1"/>
  <c r="C190" i="1"/>
  <c r="B40" i="1"/>
  <c r="B48" i="1"/>
  <c r="C55" i="1"/>
  <c r="B55" i="1"/>
  <c r="B158" i="1"/>
  <c r="C136" i="1"/>
  <c r="C66" i="1"/>
  <c r="B66" i="1"/>
  <c r="C82" i="1"/>
  <c r="B82" i="1"/>
  <c r="C98" i="1"/>
  <c r="B98" i="1"/>
  <c r="C114" i="1"/>
  <c r="B114" i="1"/>
  <c r="B130" i="1"/>
  <c r="B146" i="1"/>
  <c r="B194" i="1"/>
  <c r="B238" i="1"/>
  <c r="B296" i="1"/>
  <c r="C180" i="1"/>
  <c r="C192" i="1"/>
  <c r="C204" i="1"/>
  <c r="C216" i="1"/>
  <c r="C228" i="1"/>
  <c r="C240" i="1"/>
  <c r="C252" i="1"/>
  <c r="C264" i="1"/>
  <c r="C218" i="1"/>
  <c r="C230" i="1"/>
  <c r="C242" i="1"/>
  <c r="C254" i="1"/>
  <c r="C304" i="1"/>
  <c r="C298" i="1"/>
  <c r="B148" i="1"/>
  <c r="C292" i="1"/>
  <c r="C268" i="1"/>
  <c r="E4" i="1"/>
  <c r="D4" i="1"/>
  <c r="B144" i="1"/>
  <c r="B4" i="1"/>
  <c r="B20" i="1"/>
  <c r="B36" i="1"/>
  <c r="B52" i="1"/>
  <c r="B68" i="1"/>
  <c r="B84" i="1"/>
  <c r="B100" i="1"/>
  <c r="B116" i="1"/>
  <c r="C144" i="1"/>
  <c r="B150" i="1"/>
  <c r="C294" i="1"/>
  <c r="B268" i="1"/>
  <c r="C300" i="1"/>
  <c r="C4" i="1"/>
  <c r="C15" i="1"/>
  <c r="B15" i="1"/>
  <c r="C20" i="1"/>
  <c r="C31" i="1"/>
  <c r="B31" i="1"/>
  <c r="C36" i="1"/>
  <c r="C47" i="1"/>
  <c r="B47" i="1"/>
  <c r="C52" i="1"/>
  <c r="C63" i="1"/>
  <c r="B63" i="1"/>
  <c r="C68" i="1"/>
  <c r="C79" i="1"/>
  <c r="B79" i="1"/>
  <c r="C84" i="1"/>
  <c r="C95" i="1"/>
  <c r="B95" i="1"/>
  <c r="C100" i="1"/>
  <c r="C116" i="1"/>
  <c r="C288" i="1"/>
  <c r="B282" i="1"/>
  <c r="B288" i="1"/>
  <c r="E15" i="1"/>
  <c r="F15" i="1" s="1"/>
  <c r="B128" i="1"/>
  <c r="C156" i="1"/>
  <c r="B162" i="1"/>
  <c r="C282" i="1"/>
  <c r="C128" i="1"/>
  <c r="C162" i="1"/>
  <c r="C276" i="1"/>
  <c r="B308" i="1"/>
  <c r="B107" i="1"/>
  <c r="B111" i="1"/>
  <c r="B115" i="1"/>
  <c r="B119" i="1"/>
  <c r="B123" i="1"/>
  <c r="B127" i="1"/>
  <c r="B131" i="1"/>
  <c r="B135" i="1"/>
  <c r="B139" i="1"/>
  <c r="B143" i="1"/>
  <c r="B147" i="1"/>
  <c r="B151" i="1"/>
  <c r="B155" i="1"/>
  <c r="B159" i="1"/>
  <c r="B163" i="1"/>
  <c r="B167" i="1"/>
  <c r="B171" i="1"/>
  <c r="B175" i="1"/>
  <c r="B179" i="1"/>
  <c r="B183" i="1"/>
  <c r="B187" i="1"/>
  <c r="B191" i="1"/>
  <c r="B195" i="1"/>
  <c r="B199" i="1"/>
  <c r="B203" i="1"/>
  <c r="B207" i="1"/>
  <c r="B211" i="1"/>
  <c r="B215" i="1"/>
  <c r="B219" i="1"/>
  <c r="B223" i="1"/>
  <c r="B227" i="1"/>
  <c r="B231" i="1"/>
  <c r="B235" i="1"/>
  <c r="B239" i="1"/>
  <c r="B243" i="1"/>
  <c r="B247" i="1"/>
  <c r="B251" i="1"/>
  <c r="B255" i="1"/>
  <c r="B259" i="1"/>
  <c r="B263" i="1"/>
  <c r="B267" i="1"/>
  <c r="B271" i="1"/>
  <c r="B275" i="1"/>
  <c r="B279" i="1"/>
  <c r="B283" i="1"/>
  <c r="B287" i="1"/>
  <c r="B291" i="1"/>
  <c r="B295" i="1"/>
  <c r="B299" i="1"/>
  <c r="B303" i="1"/>
  <c r="B307" i="1"/>
  <c r="B273" i="1"/>
  <c r="B277" i="1"/>
  <c r="B281" i="1"/>
  <c r="B285" i="1"/>
  <c r="B289" i="1"/>
  <c r="B293" i="1"/>
  <c r="B297" i="1"/>
  <c r="B301" i="1"/>
  <c r="B305" i="1"/>
  <c r="F4" i="1" l="1"/>
  <c r="D309" i="1" l="1"/>
  <c r="D306" i="1" l="1"/>
  <c r="D213" i="1"/>
  <c r="D22" i="1"/>
  <c r="D116" i="1"/>
  <c r="D81" i="1"/>
  <c r="D211" i="1"/>
  <c r="D175" i="1"/>
  <c r="D117" i="1"/>
  <c r="D172" i="1"/>
  <c r="D157" i="1"/>
  <c r="D138" i="1"/>
  <c r="D258" i="1"/>
  <c r="D29" i="1"/>
  <c r="D38" i="1"/>
  <c r="D266" i="1"/>
  <c r="D240" i="1"/>
  <c r="D218" i="1"/>
  <c r="D186" i="1"/>
  <c r="D114" i="1"/>
  <c r="D199" i="1"/>
  <c r="D140" i="1"/>
  <c r="D304" i="1"/>
  <c r="D111" i="1"/>
  <c r="D278" i="1"/>
  <c r="D148" i="1"/>
  <c r="D242" i="1"/>
  <c r="D45" i="1"/>
  <c r="D217" i="1"/>
  <c r="D220" i="1"/>
  <c r="D77" i="1"/>
  <c r="D216" i="1"/>
  <c r="D89" i="1"/>
  <c r="D127" i="1"/>
  <c r="D207" i="1"/>
  <c r="D208" i="1"/>
  <c r="D119" i="1"/>
  <c r="D238" i="1"/>
  <c r="D260" i="1"/>
  <c r="D25" i="1"/>
  <c r="D226" i="1"/>
  <c r="D202" i="1"/>
  <c r="D69" i="1"/>
  <c r="D205" i="1"/>
  <c r="D282" i="1"/>
  <c r="D219" i="1"/>
  <c r="D223" i="1"/>
  <c r="D239" i="1"/>
  <c r="D135" i="1"/>
  <c r="D252" i="1"/>
  <c r="D78" i="1"/>
  <c r="D215" i="1"/>
  <c r="D180" i="1"/>
  <c r="D305" i="1"/>
  <c r="D126" i="1"/>
  <c r="D225" i="1"/>
  <c r="D113" i="1"/>
  <c r="D276" i="1"/>
  <c r="D167" i="1"/>
  <c r="D158" i="1"/>
  <c r="D50" i="1"/>
  <c r="D54" i="1"/>
  <c r="D35" i="1"/>
  <c r="D61" i="1"/>
  <c r="D154" i="1"/>
  <c r="D91" i="1"/>
  <c r="D48" i="1"/>
  <c r="D86" i="1"/>
  <c r="D108" i="1"/>
  <c r="D56" i="1"/>
  <c r="D142" i="1"/>
  <c r="D230" i="1"/>
  <c r="D245" i="1"/>
  <c r="D37" i="1"/>
  <c r="D28" i="1"/>
  <c r="D212" i="1"/>
  <c r="D156" i="1"/>
  <c r="D185" i="1"/>
  <c r="D244" i="1"/>
  <c r="D234" i="1"/>
  <c r="D143" i="1"/>
  <c r="D85" i="1"/>
  <c r="D246" i="1"/>
  <c r="D195" i="1"/>
  <c r="D64" i="1"/>
  <c r="D150" i="1"/>
  <c r="D303" i="1" l="1"/>
  <c r="D88" i="1"/>
  <c r="D110" i="1"/>
  <c r="D275" i="1"/>
  <c r="D272" i="1"/>
  <c r="D184" i="1"/>
  <c r="D99" i="1"/>
  <c r="D62" i="1"/>
  <c r="D183" i="1"/>
  <c r="D204" i="1"/>
  <c r="D280" i="1"/>
  <c r="D286" i="1"/>
  <c r="D40" i="1"/>
  <c r="D132" i="1"/>
  <c r="D201" i="1"/>
  <c r="D13" i="1"/>
  <c r="D27" i="1"/>
  <c r="D270" i="1"/>
  <c r="D166" i="1"/>
  <c r="D10" i="1"/>
  <c r="D299" i="1"/>
  <c r="D47" i="1"/>
  <c r="D57" i="1"/>
  <c r="D67" i="1"/>
  <c r="D141" i="1"/>
  <c r="D109" i="1"/>
  <c r="D277" i="1"/>
  <c r="D296" i="1"/>
  <c r="D102" i="1"/>
  <c r="D152" i="1"/>
  <c r="D155" i="1"/>
  <c r="D118" i="1"/>
  <c r="D36" i="1"/>
  <c r="D19" i="1"/>
  <c r="D231" i="1"/>
  <c r="D190" i="1"/>
  <c r="D136" i="1"/>
  <c r="D147" i="1"/>
  <c r="D235" i="1"/>
  <c r="D274" i="1"/>
  <c r="D121" i="1"/>
  <c r="D302" i="1"/>
  <c r="D65" i="1"/>
  <c r="D188" i="1"/>
  <c r="D174" i="1"/>
  <c r="D283" i="1"/>
  <c r="D182" i="1"/>
  <c r="D8" i="1"/>
  <c r="D31" i="1"/>
  <c r="D165" i="1"/>
  <c r="D122" i="1"/>
  <c r="D134" i="1"/>
  <c r="D265" i="1"/>
  <c r="D291" i="1"/>
  <c r="D273" i="1"/>
  <c r="D294" i="1"/>
  <c r="D149" i="1"/>
  <c r="D107" i="1"/>
  <c r="D203" i="1"/>
  <c r="D34" i="1"/>
  <c r="D261" i="1"/>
  <c r="D237" i="1"/>
  <c r="D112" i="1"/>
  <c r="D63" i="1"/>
  <c r="D173" i="1"/>
  <c r="D128" i="1"/>
  <c r="D209" i="1"/>
  <c r="D287" i="1"/>
  <c r="D279" i="1"/>
  <c r="D268" i="1"/>
  <c r="D177" i="1"/>
  <c r="D6" i="1"/>
  <c r="D170" i="1"/>
  <c r="D66" i="1"/>
  <c r="D18" i="1"/>
  <c r="D168" i="1"/>
  <c r="D58" i="1"/>
  <c r="D79" i="1"/>
  <c r="D95" i="1"/>
  <c r="D161" i="1"/>
  <c r="D224" i="1"/>
  <c r="D21" i="1"/>
  <c r="D293" i="1"/>
  <c r="D295" i="1"/>
  <c r="D23" i="1"/>
  <c r="D105" i="1"/>
  <c r="D94" i="1"/>
  <c r="D53" i="1"/>
  <c r="D55" i="1"/>
  <c r="D233" i="1"/>
  <c r="D254" i="1"/>
  <c r="D104" i="1"/>
  <c r="D7" i="1"/>
  <c r="D46" i="1"/>
  <c r="D248" i="1"/>
  <c r="D41" i="1"/>
  <c r="D98" i="1"/>
  <c r="D222" i="1"/>
  <c r="D178" i="1"/>
  <c r="E304" i="1"/>
  <c r="F304" i="1" s="1"/>
  <c r="D70" i="1"/>
  <c r="D24" i="1"/>
  <c r="D59" i="1"/>
  <c r="D200" i="1"/>
  <c r="D131" i="1"/>
  <c r="D292" i="1"/>
  <c r="D153" i="1"/>
  <c r="D256" i="1"/>
  <c r="D96" i="1"/>
  <c r="D228" i="1"/>
  <c r="D82" i="1"/>
  <c r="D93" i="1"/>
  <c r="D221" i="1"/>
  <c r="D74" i="1"/>
  <c r="D206" i="1"/>
  <c r="D259" i="1"/>
  <c r="D298" i="1"/>
  <c r="D179" i="1"/>
  <c r="D133" i="1"/>
  <c r="D187" i="1"/>
  <c r="D267" i="1"/>
  <c r="D247" i="1"/>
  <c r="D162" i="1"/>
  <c r="D5" i="1"/>
  <c r="D33" i="1"/>
  <c r="D151" i="1"/>
  <c r="D193" i="1"/>
  <c r="E54" i="1"/>
  <c r="F54" i="1" s="1"/>
  <c r="D51" i="1"/>
  <c r="D84" i="1"/>
  <c r="D123" i="1"/>
  <c r="D269" i="1"/>
  <c r="D264" i="1"/>
  <c r="D100" i="1"/>
  <c r="D97" i="1"/>
  <c r="D16" i="1"/>
  <c r="D214" i="1"/>
  <c r="D49" i="1"/>
  <c r="D250" i="1"/>
  <c r="D171" i="1"/>
  <c r="D307" i="1"/>
  <c r="D14" i="1"/>
  <c r="D281" i="1"/>
  <c r="D271" i="1"/>
  <c r="D232" i="1"/>
  <c r="D257" i="1"/>
  <c r="D300" i="1"/>
  <c r="D262" i="1"/>
  <c r="D44" i="1"/>
  <c r="D73" i="1"/>
  <c r="D39" i="1"/>
  <c r="D241" i="1"/>
  <c r="D90" i="1"/>
  <c r="D285" i="1"/>
  <c r="D290" i="1"/>
  <c r="D189" i="1"/>
  <c r="D92" i="1"/>
  <c r="D253" i="1"/>
  <c r="D80" i="1"/>
  <c r="D101" i="1"/>
  <c r="D176" i="1"/>
  <c r="D308" i="1"/>
  <c r="D145" i="1"/>
  <c r="D255" i="1"/>
  <c r="D163" i="1"/>
  <c r="D124" i="1"/>
  <c r="D249" i="1"/>
  <c r="D251" i="1"/>
  <c r="D198" i="1"/>
  <c r="D197" i="1"/>
  <c r="D169" i="1"/>
  <c r="D11" i="1"/>
  <c r="D164" i="1"/>
  <c r="D125" i="1"/>
  <c r="D191" i="1"/>
  <c r="D137" i="1"/>
  <c r="D159" i="1"/>
  <c r="D227" i="1"/>
  <c r="D301" i="1"/>
  <c r="D146" i="1"/>
  <c r="D12" i="1"/>
  <c r="D192" i="1"/>
  <c r="D130" i="1"/>
  <c r="D60" i="1"/>
  <c r="D210" i="1"/>
  <c r="D83" i="1"/>
  <c r="D115" i="1"/>
  <c r="D52" i="1"/>
  <c r="D68" i="1"/>
  <c r="D194" i="1"/>
  <c r="D71" i="1"/>
  <c r="D243" i="1"/>
  <c r="D289" i="1"/>
  <c r="D75" i="1"/>
  <c r="D160" i="1"/>
  <c r="D87" i="1"/>
  <c r="D129" i="1"/>
  <c r="D284" i="1"/>
  <c r="D139" i="1"/>
  <c r="D20" i="1"/>
  <c r="D30" i="1"/>
  <c r="D181" i="1"/>
  <c r="D26" i="1"/>
  <c r="D72" i="1"/>
  <c r="D76" i="1"/>
  <c r="D9" i="1"/>
  <c r="D17" i="1"/>
  <c r="D32" i="1"/>
  <c r="E45" i="1"/>
  <c r="F45" i="1" s="1"/>
  <c r="D196" i="1"/>
  <c r="D120" i="1"/>
  <c r="D144" i="1"/>
  <c r="D236" i="1"/>
  <c r="D229" i="1"/>
  <c r="D263" i="1"/>
  <c r="D288" i="1"/>
  <c r="D43" i="1"/>
  <c r="D103" i="1"/>
  <c r="D106" i="1"/>
  <c r="D42" i="1"/>
  <c r="E42" i="1"/>
  <c r="F42" i="1" s="1"/>
  <c r="E195" i="1"/>
  <c r="F195" i="1" s="1"/>
  <c r="E150" i="1"/>
  <c r="F150" i="1" s="1"/>
  <c r="E259" i="1" l="1"/>
  <c r="F259" i="1" s="1"/>
  <c r="E308" i="1"/>
  <c r="F308" i="1" s="1"/>
  <c r="E309" i="1"/>
  <c r="F309" i="1" s="1"/>
  <c r="E153" i="1"/>
  <c r="F153" i="1" s="1"/>
  <c r="E44" i="1"/>
  <c r="F44" i="1" s="1"/>
  <c r="E146" i="1"/>
  <c r="F146" i="1" s="1"/>
  <c r="E37" i="1"/>
  <c r="F37" i="1" s="1"/>
  <c r="E243" i="1"/>
  <c r="F243" i="1" s="1"/>
  <c r="E176" i="1"/>
  <c r="F176" i="1" s="1"/>
  <c r="E244" i="1"/>
  <c r="F244" i="1" s="1"/>
  <c r="E81" i="1"/>
  <c r="F81" i="1" s="1"/>
  <c r="E230" i="1"/>
  <c r="F230" i="1" s="1"/>
  <c r="E128" i="1"/>
  <c r="F128" i="1" s="1"/>
  <c r="E85" i="1"/>
  <c r="F85" i="1" s="1"/>
  <c r="E147" i="1"/>
  <c r="F147" i="1" s="1"/>
  <c r="E127" i="1"/>
  <c r="F127" i="1" s="1"/>
  <c r="E118" i="1"/>
  <c r="F118" i="1" s="1"/>
  <c r="E185" i="1"/>
  <c r="F185" i="1" s="1"/>
  <c r="E41" i="1"/>
  <c r="F41" i="1" s="1"/>
  <c r="E79" i="1"/>
  <c r="F79" i="1" s="1"/>
  <c r="E182" i="1"/>
  <c r="F182" i="1" s="1"/>
  <c r="E161" i="1"/>
  <c r="F161" i="1" s="1"/>
  <c r="E131" i="1"/>
  <c r="F131" i="1" s="1"/>
  <c r="E229" i="1"/>
  <c r="F229" i="1" s="1"/>
  <c r="E262" i="1"/>
  <c r="F262" i="1" s="1"/>
  <c r="E121" i="1"/>
  <c r="F121" i="1" s="1"/>
  <c r="E166" i="1"/>
  <c r="F166" i="1" s="1"/>
  <c r="E64" i="1"/>
  <c r="F64" i="1" s="1"/>
  <c r="E36" i="1"/>
  <c r="F36" i="1" s="1"/>
  <c r="E82" i="1"/>
  <c r="F82" i="1" s="1"/>
  <c r="E103" i="1"/>
  <c r="F103" i="1" s="1"/>
  <c r="E48" i="1"/>
  <c r="F48" i="1" s="1"/>
  <c r="E110" i="1"/>
  <c r="F110" i="1" s="1"/>
  <c r="E189" i="1"/>
  <c r="F189" i="1" s="1"/>
  <c r="E170" i="1"/>
  <c r="F170" i="1" s="1"/>
  <c r="E264" i="1"/>
  <c r="F264" i="1" s="1"/>
  <c r="E155" i="1"/>
  <c r="F155" i="1" s="1"/>
  <c r="E143" i="1"/>
  <c r="F143" i="1" s="1"/>
  <c r="E306" i="1"/>
  <c r="F306" i="1" s="1"/>
  <c r="E283" i="1"/>
  <c r="F283" i="1" s="1"/>
  <c r="E268" i="1"/>
  <c r="F268" i="1" s="1"/>
  <c r="E49" i="1"/>
  <c r="F49" i="1" s="1"/>
  <c r="E51" i="1"/>
  <c r="F51" i="1" s="1"/>
  <c r="E186" i="1"/>
  <c r="F186" i="1" s="1"/>
  <c r="E125" i="1"/>
  <c r="F125" i="1" s="1"/>
  <c r="E77" i="1"/>
  <c r="F77" i="1" s="1"/>
  <c r="E164" i="1"/>
  <c r="F164" i="1" s="1"/>
  <c r="E93" i="1"/>
  <c r="F93" i="1" s="1"/>
  <c r="E256" i="1"/>
  <c r="F256" i="1" s="1"/>
  <c r="E294" i="1"/>
  <c r="F294" i="1" s="1"/>
  <c r="E132" i="1"/>
  <c r="F132" i="1" s="1"/>
  <c r="E99" i="1"/>
  <c r="F99" i="1" s="1"/>
  <c r="E246" i="1"/>
  <c r="F246" i="1" s="1"/>
  <c r="E151" i="1"/>
  <c r="F151" i="1" s="1"/>
  <c r="E115" i="1"/>
  <c r="F115" i="1" s="1"/>
  <c r="E286" i="1"/>
  <c r="F286" i="1" s="1"/>
  <c r="E198" i="1"/>
  <c r="F198" i="1" s="1"/>
  <c r="E276" i="1"/>
  <c r="F276" i="1" s="1"/>
  <c r="E112" i="1"/>
  <c r="F112" i="1" s="1"/>
  <c r="E290" i="1"/>
  <c r="F290" i="1" s="1"/>
  <c r="E305" i="1"/>
  <c r="F305" i="1" s="1"/>
  <c r="E33" i="1"/>
  <c r="F33" i="1" s="1"/>
  <c r="E302" i="1"/>
  <c r="F302" i="1" s="1"/>
  <c r="E169" i="1"/>
  <c r="F169" i="1" s="1"/>
  <c r="E257" i="1"/>
  <c r="F257" i="1" s="1"/>
  <c r="E53" i="1"/>
  <c r="F53" i="1" s="1"/>
  <c r="E107" i="1"/>
  <c r="F107" i="1" s="1"/>
  <c r="E201" i="1"/>
  <c r="F201" i="1" s="1"/>
  <c r="E180" i="1"/>
  <c r="F180" i="1" s="1"/>
  <c r="E98" i="1"/>
  <c r="F98" i="1" s="1"/>
  <c r="E160" i="1"/>
  <c r="F160" i="1" s="1"/>
  <c r="E227" i="1"/>
  <c r="F227" i="1" s="1"/>
  <c r="E171" i="1"/>
  <c r="F171" i="1" s="1"/>
  <c r="E63" i="1"/>
  <c r="F63" i="1" s="1"/>
  <c r="E152" i="1"/>
  <c r="F152" i="1" s="1"/>
  <c r="E228" i="1"/>
  <c r="F228" i="1" s="1"/>
  <c r="E196" i="1"/>
  <c r="F196" i="1" s="1"/>
  <c r="E109" i="1"/>
  <c r="F109" i="1" s="1"/>
  <c r="E144" i="1"/>
  <c r="F144" i="1" s="1"/>
  <c r="E235" i="1"/>
  <c r="F235" i="1" s="1"/>
  <c r="E39" i="1"/>
  <c r="F39" i="1" s="1"/>
  <c r="E139" i="1"/>
  <c r="F139" i="1" s="1"/>
  <c r="E232" i="1"/>
  <c r="F232" i="1" s="1"/>
  <c r="E101" i="1"/>
  <c r="F101" i="1" s="1"/>
  <c r="E248" i="1"/>
  <c r="F248" i="1" s="1"/>
  <c r="E7" i="1"/>
  <c r="F7" i="1" s="1"/>
  <c r="E272" i="1"/>
  <c r="F272" i="1" s="1"/>
  <c r="E70" i="1"/>
  <c r="F70" i="1" s="1"/>
  <c r="E114" i="1"/>
  <c r="F114" i="1" s="1"/>
  <c r="E307" i="1"/>
  <c r="F307" i="1" s="1"/>
  <c r="E193" i="1"/>
  <c r="F193" i="1" s="1"/>
  <c r="E104" i="1"/>
  <c r="F104" i="1" s="1"/>
  <c r="E203" i="1"/>
  <c r="F203" i="1" s="1"/>
  <c r="E260" i="1"/>
  <c r="F260" i="1" s="1"/>
  <c r="E218" i="1"/>
  <c r="F218" i="1" s="1"/>
  <c r="E213" i="1"/>
  <c r="F213" i="1" s="1"/>
  <c r="E202" i="1"/>
  <c r="F202" i="1" s="1"/>
  <c r="E34" i="1"/>
  <c r="F34" i="1" s="1"/>
  <c r="E117" i="1"/>
  <c r="F117" i="1" s="1"/>
  <c r="E52" i="1"/>
  <c r="F52" i="1" s="1"/>
  <c r="E38" i="1"/>
  <c r="F38" i="1" s="1"/>
  <c r="E90" i="1"/>
  <c r="F90" i="1" s="1"/>
  <c r="E289" i="1"/>
  <c r="F289" i="1" s="1"/>
  <c r="E105" i="1"/>
  <c r="F105" i="1" s="1"/>
  <c r="E163" i="1"/>
  <c r="F163" i="1" s="1"/>
  <c r="E137" i="1"/>
  <c r="F137" i="1" s="1"/>
  <c r="E303" i="1"/>
  <c r="F303" i="1" s="1"/>
  <c r="E174" i="1"/>
  <c r="F174" i="1" s="1"/>
  <c r="E94" i="1"/>
  <c r="F94" i="1" s="1"/>
  <c r="E129" i="1"/>
  <c r="F129" i="1" s="1"/>
  <c r="E130" i="1"/>
  <c r="F130" i="1" s="1"/>
  <c r="E214" i="1"/>
  <c r="F214" i="1" s="1"/>
  <c r="E134" i="1"/>
  <c r="F134" i="1" s="1"/>
  <c r="E40" i="1"/>
  <c r="F40" i="1" s="1"/>
  <c r="E96" i="1"/>
  <c r="F96" i="1" s="1"/>
  <c r="E234" i="1"/>
  <c r="F234" i="1" s="1"/>
  <c r="E74" i="1"/>
  <c r="F74" i="1" s="1"/>
  <c r="E142" i="1"/>
  <c r="F142" i="1" s="1"/>
  <c r="E190" i="1"/>
  <c r="F190" i="1" s="1"/>
  <c r="E209" i="1"/>
  <c r="F209" i="1" s="1"/>
  <c r="E181" i="1"/>
  <c r="F181" i="1" s="1"/>
  <c r="E274" i="1"/>
  <c r="F274" i="1" s="1"/>
  <c r="E43" i="1"/>
  <c r="F43" i="1" s="1"/>
  <c r="E179" i="1"/>
  <c r="F179" i="1" s="1"/>
  <c r="E100" i="1"/>
  <c r="F100" i="1" s="1"/>
  <c r="E158" i="1"/>
  <c r="F158" i="1" s="1"/>
  <c r="E46" i="1"/>
  <c r="F46" i="1" s="1"/>
  <c r="E191" i="1"/>
  <c r="F191" i="1" s="1"/>
  <c r="E124" i="1"/>
  <c r="F124" i="1" s="1"/>
  <c r="E222" i="1"/>
  <c r="F222" i="1" s="1"/>
  <c r="E106" i="1"/>
  <c r="F106" i="1" s="1"/>
  <c r="E126" i="1"/>
  <c r="F126" i="1" s="1"/>
  <c r="E122" i="1"/>
  <c r="F122" i="1" s="1"/>
  <c r="E206" i="1"/>
  <c r="F206" i="1" s="1"/>
  <c r="E159" i="1"/>
  <c r="F159" i="1" s="1"/>
  <c r="E188" i="1"/>
  <c r="F188" i="1" s="1"/>
  <c r="E47" i="1"/>
  <c r="F47" i="1" s="1"/>
  <c r="E210" i="1"/>
  <c r="F210" i="1" s="1"/>
  <c r="E216" i="1"/>
  <c r="F216" i="1" s="1"/>
  <c r="E84" i="1"/>
  <c r="F84" i="1" s="1"/>
  <c r="E113" i="1" l="1"/>
  <c r="F113" i="1" s="1"/>
  <c r="E261" i="1"/>
  <c r="F261" i="1" s="1"/>
  <c r="E252" i="1"/>
  <c r="F252" i="1" s="1"/>
  <c r="E173" i="1"/>
  <c r="F173" i="1" s="1"/>
  <c r="E95" i="1"/>
  <c r="F95" i="1" s="1"/>
  <c r="E92" i="1"/>
  <c r="F92" i="1" s="1"/>
  <c r="E145" i="1"/>
  <c r="F145" i="1" s="1"/>
  <c r="E279" i="1"/>
  <c r="F279" i="1" s="1"/>
  <c r="E301" i="1"/>
  <c r="F301" i="1" s="1"/>
  <c r="E266" i="1"/>
  <c r="F266" i="1" s="1"/>
  <c r="E83" i="1"/>
  <c r="F83" i="1" s="1"/>
  <c r="E236" i="1"/>
  <c r="F236" i="1" s="1"/>
  <c r="E223" i="1"/>
  <c r="F223" i="1" s="1"/>
  <c r="E111" i="1"/>
  <c r="F111" i="1" s="1"/>
  <c r="E249" i="1"/>
  <c r="F249" i="1" s="1"/>
  <c r="E237" i="1"/>
  <c r="F237" i="1" s="1"/>
  <c r="E224" i="1"/>
  <c r="F224" i="1" s="1"/>
  <c r="E50" i="1"/>
  <c r="F50" i="1" s="1"/>
  <c r="E55" i="1"/>
  <c r="F55" i="1" s="1"/>
  <c r="E73" i="1"/>
  <c r="F73" i="1" s="1"/>
  <c r="E273" i="1"/>
  <c r="F273" i="1" s="1"/>
  <c r="E242" i="1"/>
  <c r="F242" i="1" s="1"/>
  <c r="E192" i="1"/>
  <c r="F192" i="1" s="1"/>
  <c r="E67" i="1"/>
  <c r="F67" i="1" s="1"/>
  <c r="E251" i="1"/>
  <c r="F251" i="1" s="1"/>
  <c r="E241" i="1"/>
  <c r="F241" i="1" s="1"/>
  <c r="E231" i="1"/>
  <c r="F231" i="1" s="1"/>
  <c r="E270" i="1"/>
  <c r="F270" i="1" s="1"/>
  <c r="E212" i="1"/>
  <c r="F212" i="1" s="1"/>
  <c r="E27" i="1"/>
  <c r="F27" i="1" s="1"/>
  <c r="E140" i="1"/>
  <c r="F140" i="1" s="1"/>
  <c r="E25" i="1"/>
  <c r="F25" i="1" s="1"/>
  <c r="E293" i="1"/>
  <c r="F293" i="1" s="1"/>
  <c r="E28" i="1"/>
  <c r="F28" i="1" s="1"/>
  <c r="E278" i="1"/>
  <c r="F278" i="1" s="1"/>
  <c r="E265" i="1"/>
  <c r="F265" i="1" s="1"/>
  <c r="E57" i="1"/>
  <c r="F57" i="1" s="1"/>
  <c r="E295" i="1"/>
  <c r="F295" i="1" s="1"/>
  <c r="E26" i="1"/>
  <c r="F26" i="1" s="1"/>
  <c r="E178" i="1"/>
  <c r="F178" i="1" s="1"/>
  <c r="E247" i="1"/>
  <c r="F247" i="1" s="1"/>
  <c r="E199" i="1"/>
  <c r="F199" i="1" s="1"/>
  <c r="E177" i="1"/>
  <c r="F177" i="1" s="1"/>
  <c r="E245" i="1"/>
  <c r="F245" i="1" s="1"/>
  <c r="E285" i="1"/>
  <c r="F285" i="1" s="1"/>
  <c r="E68" i="1"/>
  <c r="F68" i="1" s="1"/>
  <c r="E291" i="1"/>
  <c r="F291" i="1" s="1"/>
  <c r="E226" i="1"/>
  <c r="F226" i="1" s="1"/>
  <c r="E208" i="1"/>
  <c r="F208" i="1" s="1"/>
  <c r="E108" i="1"/>
  <c r="F108" i="1" s="1"/>
  <c r="E239" i="1"/>
  <c r="F239" i="1" s="1"/>
  <c r="E138" i="1"/>
  <c r="F138" i="1" s="1"/>
  <c r="E31" i="1"/>
  <c r="F31" i="1" s="1"/>
  <c r="E123" i="1"/>
  <c r="F123" i="1" s="1"/>
  <c r="E299" i="1"/>
  <c r="F299" i="1" s="1"/>
  <c r="E102" i="1"/>
  <c r="F102" i="1" s="1"/>
  <c r="E91" i="1"/>
  <c r="F91" i="1" s="1"/>
  <c r="E300" i="1"/>
  <c r="F300" i="1" s="1"/>
  <c r="E58" i="1"/>
  <c r="F58" i="1" s="1"/>
  <c r="E215" i="1"/>
  <c r="F215" i="1" s="1"/>
  <c r="E284" i="1"/>
  <c r="F284" i="1" s="1"/>
  <c r="E66" i="1"/>
  <c r="F66" i="1" s="1"/>
  <c r="E172" i="1"/>
  <c r="F172" i="1" s="1"/>
  <c r="E194" i="1"/>
  <c r="F194" i="1" s="1"/>
  <c r="E281" i="1"/>
  <c r="F281" i="1" s="1"/>
  <c r="E141" i="1"/>
  <c r="F141" i="1" s="1"/>
  <c r="E200" i="1"/>
  <c r="F200" i="1" s="1"/>
  <c r="E120" i="1"/>
  <c r="F120" i="1" s="1"/>
  <c r="E71" i="1"/>
  <c r="F71" i="1" s="1"/>
  <c r="E253" i="1"/>
  <c r="F253" i="1" s="1"/>
  <c r="E156" i="1"/>
  <c r="F156" i="1" s="1"/>
  <c r="E162" i="1"/>
  <c r="F162" i="1" s="1"/>
  <c r="E136" i="1"/>
  <c r="F136" i="1" s="1"/>
  <c r="E258" i="1"/>
  <c r="F258" i="1" s="1"/>
  <c r="E240" i="1"/>
  <c r="F240" i="1" s="1"/>
  <c r="E263" i="1"/>
  <c r="F263" i="1" s="1"/>
  <c r="E119" i="1"/>
  <c r="F119" i="1" s="1"/>
  <c r="E207" i="1"/>
  <c r="F207" i="1" s="1"/>
  <c r="E254" i="1"/>
  <c r="F254" i="1" s="1"/>
  <c r="E72" i="1"/>
  <c r="F72" i="1" s="1"/>
  <c r="E271" i="1"/>
  <c r="F271" i="1" s="1"/>
  <c r="E86" i="1"/>
  <c r="F86" i="1" s="1"/>
  <c r="E267" i="1"/>
  <c r="F267" i="1" s="1"/>
  <c r="E133" i="1"/>
  <c r="F133" i="1" s="1"/>
  <c r="E157" i="1"/>
  <c r="F157" i="1" s="1"/>
  <c r="E88" i="1"/>
  <c r="F88" i="1" s="1"/>
  <c r="E167" i="1"/>
  <c r="F167" i="1" s="1"/>
  <c r="E80" i="1"/>
  <c r="F80" i="1" s="1"/>
  <c r="E149" i="1"/>
  <c r="F149" i="1" s="1"/>
  <c r="E148" i="1"/>
  <c r="F148" i="1" s="1"/>
  <c r="E225" i="1"/>
  <c r="F225" i="1" s="1"/>
  <c r="E219" i="1"/>
  <c r="F219" i="1" s="1"/>
  <c r="E221" i="1"/>
  <c r="F221" i="1" s="1"/>
  <c r="E89" i="1"/>
  <c r="F89" i="1" s="1"/>
  <c r="E87" i="1"/>
  <c r="F87" i="1" s="1"/>
  <c r="E211" i="1"/>
  <c r="F211" i="1" s="1"/>
  <c r="E76" i="1"/>
  <c r="F76" i="1" s="1"/>
  <c r="E165" i="1"/>
  <c r="F165" i="1" s="1"/>
  <c r="E238" i="1"/>
  <c r="F238" i="1" s="1"/>
  <c r="E275" i="1"/>
  <c r="F275" i="1" s="1"/>
  <c r="E168" i="1"/>
  <c r="F168" i="1" s="1"/>
  <c r="E217" i="1"/>
  <c r="F217" i="1" s="1"/>
  <c r="E205" i="1"/>
  <c r="F205" i="1" s="1"/>
  <c r="E187" i="1"/>
  <c r="F187" i="1" s="1"/>
  <c r="E29" i="1"/>
  <c r="F29" i="1" s="1"/>
  <c r="E183" i="1"/>
  <c r="F183" i="1" s="1"/>
  <c r="E97" i="1"/>
  <c r="F97" i="1" s="1"/>
  <c r="E154" i="1"/>
  <c r="F154" i="1" s="1"/>
  <c r="E197" i="1"/>
  <c r="F197" i="1" s="1"/>
  <c r="E184" i="1"/>
  <c r="F184" i="1" s="1"/>
  <c r="E78" i="1"/>
  <c r="F78" i="1" s="1"/>
  <c r="E135" i="1"/>
  <c r="F135" i="1" s="1"/>
  <c r="E61" i="1"/>
  <c r="F61" i="1" s="1"/>
  <c r="E75" i="1"/>
  <c r="F75" i="1" s="1"/>
  <c r="E204" i="1"/>
  <c r="F204" i="1" s="1"/>
  <c r="E298" i="1"/>
  <c r="F298" i="1" s="1"/>
  <c r="E56" i="1"/>
  <c r="F56" i="1" s="1"/>
  <c r="E287" i="1"/>
  <c r="F287" i="1" s="1"/>
  <c r="E255" i="1"/>
  <c r="F255" i="1" s="1"/>
  <c r="E288" i="1"/>
  <c r="F288" i="1" s="1"/>
  <c r="E250" i="1"/>
  <c r="F250" i="1" s="1"/>
  <c r="E282" i="1"/>
  <c r="F282" i="1" s="1"/>
  <c r="E116" i="1"/>
  <c r="F116" i="1" s="1"/>
  <c r="E277" i="1"/>
  <c r="F277" i="1" s="1"/>
  <c r="E175" i="1"/>
  <c r="F175" i="1" s="1"/>
  <c r="E65" i="1"/>
  <c r="F65" i="1" s="1"/>
  <c r="E35" i="1"/>
  <c r="F35" i="1" s="1"/>
  <c r="E233" i="1"/>
  <c r="F233" i="1" s="1"/>
  <c r="E220" i="1"/>
  <c r="F220" i="1" s="1"/>
  <c r="E280" i="1"/>
  <c r="F280" i="1" s="1"/>
  <c r="E292" i="1"/>
  <c r="F292" i="1" s="1"/>
  <c r="E32" i="1"/>
  <c r="F32" i="1" s="1"/>
  <c r="E30" i="1"/>
  <c r="F30" i="1" s="1"/>
  <c r="E297" i="1"/>
  <c r="F297" i="1" s="1"/>
  <c r="E296" i="1"/>
  <c r="F296" i="1" s="1"/>
  <c r="E269" i="1"/>
  <c r="F269" i="1" s="1"/>
  <c r="E10" i="1" l="1"/>
  <c r="F10" i="1" s="1"/>
  <c r="E6" i="1"/>
  <c r="F6" i="1" s="1"/>
  <c r="E9" i="1"/>
  <c r="F9" i="1" s="1"/>
  <c r="E14" i="1"/>
  <c r="F14" i="1" s="1"/>
  <c r="E5" i="1"/>
  <c r="F5" i="1" s="1"/>
  <c r="E11" i="1"/>
  <c r="F11" i="1" s="1"/>
  <c r="E12" i="1"/>
  <c r="F12" i="1" s="1"/>
  <c r="E8" i="1"/>
  <c r="F8" i="1" s="1"/>
  <c r="E13" i="1"/>
  <c r="F13" i="1" s="1"/>
  <c r="E16" i="1" l="1"/>
  <c r="F16" i="1" s="1"/>
  <c r="E17" i="1" l="1"/>
  <c r="F17" i="1" s="1"/>
  <c r="E18" i="1" l="1"/>
  <c r="F18" i="1" s="1"/>
  <c r="E19" i="1" l="1"/>
  <c r="F19" i="1" s="1"/>
  <c r="E20" i="1" l="1"/>
  <c r="F20" i="1" s="1"/>
  <c r="E21" i="1" l="1"/>
  <c r="F21" i="1" s="1"/>
  <c r="E22" i="1" l="1"/>
  <c r="F22" i="1" s="1"/>
  <c r="E23" i="1"/>
  <c r="F23" i="1" s="1"/>
  <c r="E24" i="1" l="1"/>
  <c r="F24" i="1" s="1"/>
  <c r="E59" i="1" l="1"/>
  <c r="F59" i="1" s="1"/>
  <c r="E60" i="1"/>
  <c r="F60" i="1" s="1"/>
  <c r="E62" i="1"/>
  <c r="F62" i="1" s="1"/>
  <c r="E69" i="1" l="1"/>
  <c r="F69" i="1" s="1"/>
  <c r="F310" i="1" s="1"/>
</calcChain>
</file>

<file path=xl/sharedStrings.xml><?xml version="1.0" encoding="utf-8"?>
<sst xmlns="http://schemas.openxmlformats.org/spreadsheetml/2006/main" count="15" uniqueCount="14">
  <si>
    <t xml:space="preserve">Código </t>
  </si>
  <si>
    <t>Descripción Artículo</t>
  </si>
  <si>
    <t>Unidad de Medida</t>
  </si>
  <si>
    <t>Existencia</t>
  </si>
  <si>
    <t xml:space="preserve">Costo Unitario </t>
  </si>
  <si>
    <t>Valor total RD$</t>
  </si>
  <si>
    <t xml:space="preserve">UNIDADES </t>
  </si>
  <si>
    <t>MG306</t>
  </si>
  <si>
    <t>PORTALAPIZ CICULAR MALLA METALICA NEGRO</t>
  </si>
  <si>
    <t>Preparado por:</t>
  </si>
  <si>
    <t>Revisado por:</t>
  </si>
  <si>
    <r>
      <rPr>
        <b/>
        <u/>
        <sz val="14"/>
        <color theme="1"/>
        <rFont val="Times New Roman"/>
        <family val="1"/>
      </rPr>
      <t>Lucy Tania de León Núñez</t>
    </r>
    <r>
      <rPr>
        <b/>
        <sz val="14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Enc. División de  Contabilidad</t>
    </r>
  </si>
  <si>
    <r>
      <rPr>
        <b/>
        <u/>
        <sz val="14"/>
        <color theme="1"/>
        <rFont val="Times New Roman"/>
        <family val="1"/>
      </rPr>
      <t>Luis German Perez Bidó</t>
    </r>
    <r>
      <rPr>
        <b/>
        <sz val="14"/>
        <color theme="1"/>
        <rFont val="Times New Roman"/>
        <family val="1"/>
      </rPr>
      <t xml:space="preserve">
</t>
    </r>
    <r>
      <rPr>
        <b/>
        <sz val="12"/>
        <color theme="1"/>
        <rFont val="Times New Roman"/>
        <family val="1"/>
      </rPr>
      <t>Enc. Depto. Administrativo y Financiero</t>
    </r>
  </si>
  <si>
    <t>DEPARTAMENTO ADMINISTRATIVO Y FINANCIERO
 INVENTARIO POR ALMACEN Y SUMINISTROS
 DEL 01 DE ENERO AL 30 JUNIO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</si>
</sst>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4"/>
      <color theme="1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0" fillId="2" borderId="0" xfId="0" applyFill="1" applyAlignment="1">
      <alignment horizontal="center"/>
    </xf>
    <xf numFmtId="0" fontId="0" fillId="2" borderId="0" xfId="0" applyFill="1"/>
    <xf numFmtId="2" fontId="0" fillId="2" borderId="0" xfId="0" applyNumberFormat="1" applyFill="1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 wrapText="1"/>
    </xf>
    <xf numFmtId="2" fontId="3" fillId="3" borderId="2" xfId="0" applyNumberFormat="1" applyFont="1" applyFill="1" applyBorder="1" applyAlignment="1">
      <alignment horizontal="center" vertical="center"/>
    </xf>
    <xf numFmtId="2" fontId="0" fillId="2" borderId="0" xfId="0" applyNumberFormat="1" applyFill="1" applyAlignment="1">
      <alignment horizontal="center"/>
    </xf>
    <xf numFmtId="43" fontId="0" fillId="2" borderId="0" xfId="1" applyFont="1" applyFill="1" applyAlignment="1">
      <alignment horizontal="righ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/>
    <xf numFmtId="2" fontId="4" fillId="2" borderId="3" xfId="0" applyNumberFormat="1" applyFont="1" applyFill="1" applyBorder="1" applyAlignment="1">
      <alignment horizontal="center" vertical="center"/>
    </xf>
    <xf numFmtId="43" fontId="4" fillId="2" borderId="3" xfId="0" applyNumberFormat="1" applyFont="1" applyFill="1" applyBorder="1" applyAlignment="1">
      <alignment horizontal="right"/>
    </xf>
    <xf numFmtId="4" fontId="0" fillId="2" borderId="0" xfId="0" applyNumberFormat="1" applyFill="1"/>
    <xf numFmtId="0" fontId="5" fillId="2" borderId="0" xfId="0" applyFont="1" applyFill="1"/>
    <xf numFmtId="2" fontId="5" fillId="2" borderId="0" xfId="0" applyNumberFormat="1" applyFont="1" applyFill="1"/>
    <xf numFmtId="0" fontId="6" fillId="2" borderId="0" xfId="0" applyFont="1" applyFill="1" applyAlignment="1">
      <alignment horizontal="center" wrapText="1"/>
    </xf>
    <xf numFmtId="0" fontId="6" fillId="2" borderId="0" xfId="0" applyFont="1" applyFill="1" applyAlignment="1">
      <alignment wrapText="1"/>
    </xf>
    <xf numFmtId="0" fontId="0" fillId="0" borderId="0" xfId="0" applyAlignment="1">
      <alignment horizontal="center"/>
    </xf>
    <xf numFmtId="2" fontId="0" fillId="0" borderId="0" xfId="0" applyNumberFormat="1"/>
    <xf numFmtId="165" fontId="4" fillId="2" borderId="4" xfId="0" applyNumberFormat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165" formatCode="_(* #,##0_);_(* \(#,##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 style="medium">
          <color indexed="64"/>
        </top>
        <bottom style="medium">
          <color indexed="64"/>
        </bottom>
      </border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numFmt numFmtId="35" formatCode="_(* #,##0.00_);_(* \(#,##0.00\);_(* &quot;-&quot;??_);_(@_)"/>
      <fill>
        <patternFill patternType="solid">
          <fgColor indexed="64"/>
          <bgColor theme="0"/>
        </patternFill>
      </fill>
      <alignment horizontal="right" vertical="bottom" textRotation="0" wrapText="0" indent="0" justifyLastLine="0" shrinkToFit="0" readingOrder="0"/>
    </dxf>
    <dxf>
      <numFmt numFmtId="2" formatCode="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</dxf>
    <dxf>
      <numFmt numFmtId="0" formatCode="General"/>
      <fill>
        <patternFill patternType="solid">
          <fgColor indexed="64"/>
          <bgColor theme="0"/>
        </patternFill>
      </fill>
    </dxf>
    <dxf>
      <numFmt numFmtId="0" formatCode="General"/>
      <fill>
        <patternFill patternType="solid">
          <fgColor indexed="64"/>
          <bgColor theme="0"/>
        </patternFill>
      </fill>
      <alignment horizontal="center" textRotation="0" wrapText="0" indent="0" justifyLastLine="0" shrinkToFit="0" readingOrder="0"/>
    </dxf>
    <dxf>
      <border>
        <top style="medium">
          <color indexed="64"/>
        </top>
      </border>
    </dxf>
    <dxf>
      <border>
        <bottom style="medium">
          <color indexed="64"/>
        </bottom>
      </border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12"/>
        <color theme="1"/>
        <name val="Aptos Narrow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7</xdr:col>
      <xdr:colOff>0</xdr:colOff>
      <xdr:row>1</xdr:row>
      <xdr:rowOff>765934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7F36168-9C1E-49D9-B466-CC289C6AF8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72700" y="933450"/>
          <a:ext cx="0" cy="765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2581274</xdr:colOff>
      <xdr:row>0</xdr:row>
      <xdr:rowOff>180975</xdr:rowOff>
    </xdr:from>
    <xdr:to>
      <xdr:col>2</xdr:col>
      <xdr:colOff>981073</xdr:colOff>
      <xdr:row>1</xdr:row>
      <xdr:rowOff>13459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F602DA-4B9D-49E9-9489-7D84455CAD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57574" y="180975"/>
          <a:ext cx="2266949" cy="76593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apolo\Administrativo%20Contable\FINANZAS%202025\ENTE%20CONTABLE%202025\INVENTARIO%20MATERIALES%20Y%20SUMINISTROS\MATRIZ%20AUXILIAR%20DE%20INVENTARIO%202025.xlsx" TargetMode="External"/><Relationship Id="rId1" Type="http://schemas.openxmlformats.org/officeDocument/2006/relationships/externalLinkPath" Target="/FINANZAS%202025/ENTE%20CONTABLE%202025/INVENTARIO%20MATERIALES%20Y%20SUMINISTROS/MATRIZ%20AUXILIAR%20DE%20INVENTARI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TRIMESTRAR"/>
      <sheetName val="INVENTARIO GENERAL  Modificada"/>
      <sheetName val="INVENTARIO GENERAL "/>
      <sheetName val="SALIDAS ARTÍCULOS DEL AÑO 2024"/>
      <sheetName val="SALIDAS ARTÍCULOS DEL AÑO 2025"/>
      <sheetName val="ENTRADAS 2025"/>
      <sheetName val="LISTADO DE ARTÍCULOS"/>
    </sheetNames>
    <sheetDataSet>
      <sheetData sheetId="0"/>
      <sheetData sheetId="1">
        <row r="1">
          <cell r="A1" t="str">
            <v>INVENTARIO DE MATERIALES Y SUMINISTRO PARA CONSUMO 2025</v>
          </cell>
        </row>
        <row r="2">
          <cell r="A2" t="str">
            <v>CÓDIGO</v>
          </cell>
          <cell r="B2" t="str">
            <v>UBICACIÓN</v>
          </cell>
          <cell r="C2" t="str">
            <v>DESCRIPCIÓN</v>
          </cell>
          <cell r="D2" t="str">
            <v>UNIDAD DE MEDIDA</v>
          </cell>
          <cell r="E2" t="str">
            <v>EXISTENCIA
INICIALES</v>
          </cell>
          <cell r="F2" t="str">
            <v>FECHA ADQUISICIÓN</v>
          </cell>
          <cell r="G2" t="str">
            <v>COSTO POR UNDAD</v>
          </cell>
          <cell r="H2" t="str">
            <v>VALOR INICIAL</v>
          </cell>
          <cell r="I2" t="str">
            <v>SALIDAS</v>
          </cell>
          <cell r="J2" t="str">
            <v>VALOR DE SALIDA 2024</v>
          </cell>
          <cell r="K2" t="str">
            <v>EXISTENCIAS  FINAL  2024</v>
          </cell>
          <cell r="L2" t="str">
            <v>VALOR TOTAL 2024</v>
          </cell>
          <cell r="M2" t="str">
            <v>CANTIDAD ENTRADAS</v>
          </cell>
          <cell r="N2" t="str">
            <v>FECHA ADQUISICIÓN2</v>
          </cell>
          <cell r="O2" t="str">
            <v>COSTO POR UNIDAD ENTRADAS</v>
          </cell>
          <cell r="P2" t="str">
            <v>VALOR DE LA ENTRADAS 2025</v>
          </cell>
          <cell r="Q2" t="str">
            <v>SALIDAS 2025</v>
          </cell>
          <cell r="R2" t="str">
            <v>VALOR DE LA SALIDAS  2025</v>
          </cell>
          <cell r="S2" t="str">
            <v>EXISTENCIAS 2025</v>
          </cell>
          <cell r="T2" t="str">
            <v>VALOR FINAL 2025</v>
          </cell>
          <cell r="U2" t="str">
            <v>VALOR TOTAL DE SALIDAS</v>
          </cell>
          <cell r="V2" t="str">
            <v>Fecha de adquisición</v>
          </cell>
          <cell r="W2" t="str">
            <v>EXITENCIA FINAL</v>
          </cell>
          <cell r="X2" t="str">
            <v>BALANCE FINAL</v>
          </cell>
          <cell r="Y2" t="str">
            <v>COSTO UNITARIO FINAL</v>
          </cell>
          <cell r="Z2" t="str">
            <v>CUENTA CONTABLE</v>
          </cell>
          <cell r="AE2">
            <v>10</v>
          </cell>
        </row>
        <row r="3">
          <cell r="B3" t="str">
            <v>ALIMENTOS Y PRODUCTOS AGROFORESTALES  OBJ: 2.3.1.1.01</v>
          </cell>
          <cell r="J3">
            <v>0</v>
          </cell>
          <cell r="N3" t="str">
            <v/>
          </cell>
          <cell r="P3">
            <v>0</v>
          </cell>
          <cell r="R3">
            <v>0</v>
          </cell>
          <cell r="U3">
            <v>0</v>
          </cell>
          <cell r="V3" t="str">
            <v>CUENTA CONTABLE  1.1.05.01.01.01</v>
          </cell>
          <cell r="AB3" t="str">
            <v xml:space="preserve">RESUMEN POR CUENTA CONTABLE </v>
          </cell>
          <cell r="AE3">
            <v>186</v>
          </cell>
        </row>
        <row r="4">
          <cell r="A4" t="str">
            <v>MG113</v>
          </cell>
          <cell r="B4" t="str">
            <v>Almacén 2</v>
          </cell>
          <cell r="C4" t="str">
            <v>Faldo de agua 20/1</v>
          </cell>
          <cell r="D4" t="str">
            <v>PAQUETE</v>
          </cell>
          <cell r="E4">
            <v>8</v>
          </cell>
          <cell r="F4">
            <v>45657</v>
          </cell>
          <cell r="G4">
            <v>148</v>
          </cell>
          <cell r="H4">
            <v>1184</v>
          </cell>
          <cell r="I4">
            <v>8</v>
          </cell>
          <cell r="J4">
            <v>1184</v>
          </cell>
          <cell r="K4">
            <v>0</v>
          </cell>
          <cell r="L4">
            <v>0</v>
          </cell>
          <cell r="M4">
            <v>50</v>
          </cell>
          <cell r="N4">
            <v>45807</v>
          </cell>
          <cell r="O4">
            <v>155</v>
          </cell>
          <cell r="P4">
            <v>7750</v>
          </cell>
          <cell r="Q4">
            <v>41</v>
          </cell>
          <cell r="R4">
            <v>6355</v>
          </cell>
          <cell r="S4">
            <v>9</v>
          </cell>
          <cell r="T4">
            <v>1395</v>
          </cell>
          <cell r="U4">
            <v>7539</v>
          </cell>
          <cell r="V4">
            <v>45807</v>
          </cell>
          <cell r="W4">
            <v>9</v>
          </cell>
          <cell r="X4">
            <v>1395</v>
          </cell>
          <cell r="Y4">
            <v>155</v>
          </cell>
          <cell r="AB4" t="str">
            <v>CUENTAS</v>
          </cell>
          <cell r="AC4" t="str">
            <v>MONTO RD$</v>
          </cell>
          <cell r="AE4">
            <v>196</v>
          </cell>
          <cell r="AG4">
            <v>18618.134000000002</v>
          </cell>
          <cell r="AH4">
            <v>17284.499000000003</v>
          </cell>
          <cell r="AI4">
            <v>1333.6350000000002</v>
          </cell>
        </row>
        <row r="5">
          <cell r="A5" t="str">
            <v>MG114</v>
          </cell>
          <cell r="B5" t="str">
            <v>Almacén 2</v>
          </cell>
          <cell r="C5" t="str">
            <v>BOTELLON DE AGUA</v>
          </cell>
          <cell r="D5" t="str">
            <v xml:space="preserve">UNIDADES </v>
          </cell>
          <cell r="E5">
            <v>0</v>
          </cell>
          <cell r="F5">
            <v>45657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130</v>
          </cell>
          <cell r="N5">
            <v>45834</v>
          </cell>
          <cell r="O5">
            <v>65</v>
          </cell>
          <cell r="P5">
            <v>8450</v>
          </cell>
          <cell r="Q5">
            <v>100</v>
          </cell>
          <cell r="R5">
            <v>6500</v>
          </cell>
          <cell r="S5">
            <v>30</v>
          </cell>
          <cell r="T5">
            <v>1950</v>
          </cell>
          <cell r="U5">
            <v>6500</v>
          </cell>
          <cell r="V5">
            <v>45834</v>
          </cell>
          <cell r="W5">
            <v>30</v>
          </cell>
          <cell r="X5">
            <v>1950</v>
          </cell>
          <cell r="Y5">
            <v>65</v>
          </cell>
          <cell r="AB5" t="str">
            <v>1.1.05.01.01.01</v>
          </cell>
          <cell r="AC5">
            <v>17074.599000000002</v>
          </cell>
          <cell r="AG5">
            <v>37282.33</v>
          </cell>
          <cell r="AH5">
            <v>21541.366000000002</v>
          </cell>
          <cell r="AI5">
            <v>15006.964</v>
          </cell>
        </row>
        <row r="6">
          <cell r="A6" t="str">
            <v>MG199</v>
          </cell>
          <cell r="B6" t="str">
            <v>Almacén 2</v>
          </cell>
          <cell r="C6" t="str">
            <v>Botella de agua 20 onzas</v>
          </cell>
          <cell r="D6" t="str">
            <v xml:space="preserve">UNIDADES </v>
          </cell>
          <cell r="E6">
            <v>0</v>
          </cell>
          <cell r="F6">
            <v>45657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/>
          </cell>
          <cell r="O6" t="str">
            <v>0.00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45657</v>
          </cell>
          <cell r="W6">
            <v>0</v>
          </cell>
          <cell r="X6">
            <v>0</v>
          </cell>
          <cell r="Y6">
            <v>0</v>
          </cell>
          <cell r="AB6" t="str">
            <v>1.1.05.01.02.01</v>
          </cell>
          <cell r="AC6">
            <v>66878.679999999993</v>
          </cell>
          <cell r="AG6">
            <v>55900.464000000007</v>
          </cell>
          <cell r="AH6">
            <v>38825.865000000005</v>
          </cell>
          <cell r="AI6">
            <v>16340.599</v>
          </cell>
        </row>
        <row r="7">
          <cell r="A7" t="str">
            <v>MG122</v>
          </cell>
          <cell r="B7" t="str">
            <v>Almacén 2</v>
          </cell>
          <cell r="C7" t="str">
            <v>Azucar blanca 2LB</v>
          </cell>
          <cell r="D7" t="str">
            <v>PAQUETE</v>
          </cell>
          <cell r="E7">
            <v>4</v>
          </cell>
          <cell r="F7">
            <v>45657</v>
          </cell>
          <cell r="G7">
            <v>90.48</v>
          </cell>
          <cell r="H7">
            <v>361.92</v>
          </cell>
          <cell r="I7">
            <v>0</v>
          </cell>
          <cell r="J7">
            <v>0</v>
          </cell>
          <cell r="K7">
            <v>4</v>
          </cell>
          <cell r="L7">
            <v>361.92</v>
          </cell>
          <cell r="M7">
            <v>0</v>
          </cell>
          <cell r="N7" t="str">
            <v/>
          </cell>
          <cell r="O7" t="str">
            <v>0.00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45657</v>
          </cell>
          <cell r="W7">
            <v>4</v>
          </cell>
          <cell r="X7">
            <v>361.92</v>
          </cell>
          <cell r="Y7">
            <v>90.48</v>
          </cell>
          <cell r="AB7" t="str">
            <v>1.1.05.01.03.01</v>
          </cell>
          <cell r="AC7">
            <v>48708.620999999999</v>
          </cell>
          <cell r="AG7">
            <v>55900.46</v>
          </cell>
          <cell r="AH7">
            <v>38825.870000000003</v>
          </cell>
        </row>
        <row r="8">
          <cell r="A8" t="str">
            <v>MG123</v>
          </cell>
          <cell r="B8" t="str">
            <v>Almacén 2</v>
          </cell>
          <cell r="C8" t="str">
            <v>Azucar crema 2LB</v>
          </cell>
          <cell r="D8" t="str">
            <v>PAQUETE</v>
          </cell>
          <cell r="E8">
            <v>10</v>
          </cell>
          <cell r="F8">
            <v>45657</v>
          </cell>
          <cell r="G8">
            <v>81.22</v>
          </cell>
          <cell r="H8">
            <v>812.2</v>
          </cell>
          <cell r="I8">
            <v>10</v>
          </cell>
          <cell r="J8">
            <v>812.2</v>
          </cell>
          <cell r="K8">
            <v>0</v>
          </cell>
          <cell r="L8">
            <v>0</v>
          </cell>
          <cell r="M8">
            <v>30</v>
          </cell>
          <cell r="N8">
            <v>45719</v>
          </cell>
          <cell r="O8">
            <v>82.340999999999994</v>
          </cell>
          <cell r="P8">
            <v>2470.23</v>
          </cell>
          <cell r="Q8">
            <v>26</v>
          </cell>
          <cell r="R8">
            <v>2140.866</v>
          </cell>
          <cell r="S8">
            <v>4</v>
          </cell>
          <cell r="T8">
            <v>329.36399999999998</v>
          </cell>
          <cell r="U8">
            <v>2953.0659999999998</v>
          </cell>
          <cell r="V8">
            <v>45719</v>
          </cell>
          <cell r="W8">
            <v>4</v>
          </cell>
          <cell r="X8">
            <v>329.36399999999998</v>
          </cell>
          <cell r="Y8">
            <v>82.340999999999994</v>
          </cell>
          <cell r="AB8" t="str">
            <v>1.1.05.01.05.01</v>
          </cell>
          <cell r="AC8">
            <v>0</v>
          </cell>
        </row>
        <row r="9">
          <cell r="A9" t="str">
            <v>MG125</v>
          </cell>
          <cell r="B9" t="str">
            <v>Almacén 1</v>
          </cell>
          <cell r="C9" t="str">
            <v>Azucar refino 4LB</v>
          </cell>
          <cell r="D9" t="str">
            <v>PAQUETE</v>
          </cell>
          <cell r="E9">
            <v>0</v>
          </cell>
          <cell r="F9">
            <v>45657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 t="str">
            <v/>
          </cell>
          <cell r="O9" t="str">
            <v>0.00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45657</v>
          </cell>
          <cell r="W9">
            <v>0</v>
          </cell>
          <cell r="X9">
            <v>0</v>
          </cell>
          <cell r="Y9">
            <v>0</v>
          </cell>
          <cell r="AB9" t="str">
            <v>1.1.05.01.06.01</v>
          </cell>
          <cell r="AC9">
            <v>0</v>
          </cell>
        </row>
        <row r="10">
          <cell r="A10" t="str">
            <v>MG136</v>
          </cell>
          <cell r="B10" t="str">
            <v>Almacén 2</v>
          </cell>
          <cell r="C10" t="str">
            <v>Azucar crema 4LB</v>
          </cell>
          <cell r="D10" t="str">
            <v>PAQUETE</v>
          </cell>
          <cell r="E10">
            <v>6</v>
          </cell>
          <cell r="F10">
            <v>45657</v>
          </cell>
          <cell r="G10">
            <v>119</v>
          </cell>
          <cell r="H10">
            <v>714</v>
          </cell>
          <cell r="I10">
            <v>3</v>
          </cell>
          <cell r="J10">
            <v>357</v>
          </cell>
          <cell r="K10">
            <v>3</v>
          </cell>
          <cell r="L10">
            <v>357</v>
          </cell>
          <cell r="M10">
            <v>0</v>
          </cell>
          <cell r="N10" t="str">
            <v/>
          </cell>
          <cell r="O10" t="str">
            <v>0.00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357</v>
          </cell>
          <cell r="V10">
            <v>45657</v>
          </cell>
          <cell r="W10">
            <v>3</v>
          </cell>
          <cell r="X10">
            <v>357</v>
          </cell>
          <cell r="Y10">
            <v>119</v>
          </cell>
          <cell r="AB10" t="str">
            <v>1.1.05.01.07.01</v>
          </cell>
          <cell r="AC10">
            <v>99573.20166666666</v>
          </cell>
        </row>
        <row r="11">
          <cell r="A11" t="str">
            <v>MG138</v>
          </cell>
          <cell r="B11" t="str">
            <v>Almacén 2</v>
          </cell>
          <cell r="C11" t="str">
            <v>Caja de té 10/1</v>
          </cell>
          <cell r="D11" t="str">
            <v>CAJA</v>
          </cell>
          <cell r="E11">
            <v>1</v>
          </cell>
          <cell r="F11">
            <v>45657</v>
          </cell>
          <cell r="G11">
            <v>69.5</v>
          </cell>
          <cell r="H11">
            <v>69.5</v>
          </cell>
          <cell r="I11">
            <v>1</v>
          </cell>
          <cell r="J11">
            <v>69.5</v>
          </cell>
          <cell r="K11">
            <v>0</v>
          </cell>
          <cell r="L11">
            <v>0</v>
          </cell>
          <cell r="M11">
            <v>0</v>
          </cell>
          <cell r="N11" t="str">
            <v/>
          </cell>
          <cell r="O11" t="str">
            <v>0.00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69.5</v>
          </cell>
          <cell r="V11">
            <v>45657</v>
          </cell>
          <cell r="W11">
            <v>0</v>
          </cell>
          <cell r="X11">
            <v>0</v>
          </cell>
          <cell r="Y11">
            <v>0</v>
          </cell>
          <cell r="AB11" t="str">
            <v>1.1.05.01.09.01</v>
          </cell>
          <cell r="AC11">
            <v>57298.5</v>
          </cell>
        </row>
        <row r="12">
          <cell r="A12" t="str">
            <v>MG140</v>
          </cell>
          <cell r="B12" t="str">
            <v>Almacén 2</v>
          </cell>
          <cell r="C12" t="str">
            <v>Café Santo Domingo paquete 1 LB</v>
          </cell>
          <cell r="D12" t="str">
            <v>PAQUETE</v>
          </cell>
          <cell r="E12">
            <v>42</v>
          </cell>
          <cell r="F12">
            <v>45657</v>
          </cell>
          <cell r="G12">
            <v>280.67200000000003</v>
          </cell>
          <cell r="H12">
            <v>11788.224000000002</v>
          </cell>
          <cell r="I12">
            <v>42</v>
          </cell>
          <cell r="J12">
            <v>11788.224000000002</v>
          </cell>
          <cell r="K12">
            <v>0</v>
          </cell>
          <cell r="L12">
            <v>0</v>
          </cell>
          <cell r="M12">
            <v>0</v>
          </cell>
          <cell r="N12" t="str">
            <v/>
          </cell>
          <cell r="O12" t="str">
            <v>0.00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11788.224000000002</v>
          </cell>
          <cell r="V12">
            <v>45657</v>
          </cell>
          <cell r="W12">
            <v>0</v>
          </cell>
          <cell r="X12">
            <v>0</v>
          </cell>
          <cell r="Y12">
            <v>0</v>
          </cell>
          <cell r="AB12" t="str">
            <v>1.1.05.01.99.01</v>
          </cell>
          <cell r="AC12">
            <v>481211.39509529003</v>
          </cell>
        </row>
        <row r="13">
          <cell r="A13" t="str">
            <v>MG285</v>
          </cell>
          <cell r="B13" t="str">
            <v>Almacén 2</v>
          </cell>
          <cell r="C13" t="str">
            <v>Café Frescafé paquete 1 LB</v>
          </cell>
          <cell r="D13" t="str">
            <v>PAQUETE</v>
          </cell>
          <cell r="E13">
            <v>0</v>
          </cell>
          <cell r="F13">
            <v>45657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40</v>
          </cell>
          <cell r="N13">
            <v>45719</v>
          </cell>
          <cell r="O13">
            <v>344.5</v>
          </cell>
          <cell r="P13">
            <v>13780</v>
          </cell>
          <cell r="Q13">
            <v>19</v>
          </cell>
          <cell r="R13">
            <v>6545.5</v>
          </cell>
          <cell r="S13">
            <v>21</v>
          </cell>
          <cell r="T13">
            <v>7234.5</v>
          </cell>
          <cell r="U13">
            <v>6545.5</v>
          </cell>
          <cell r="V13">
            <v>45719</v>
          </cell>
          <cell r="W13">
            <v>21</v>
          </cell>
          <cell r="X13">
            <v>7234.5</v>
          </cell>
          <cell r="Y13">
            <v>344.5</v>
          </cell>
        </row>
        <row r="14">
          <cell r="A14" t="str">
            <v>MG144</v>
          </cell>
          <cell r="B14" t="str">
            <v>Almacén 2</v>
          </cell>
          <cell r="C14" t="str">
            <v>Caja de té 20/1</v>
          </cell>
          <cell r="D14" t="str">
            <v>CAJA</v>
          </cell>
          <cell r="E14">
            <v>18</v>
          </cell>
          <cell r="F14">
            <v>45657</v>
          </cell>
          <cell r="G14">
            <v>204.905</v>
          </cell>
          <cell r="H14">
            <v>3688.29</v>
          </cell>
          <cell r="I14">
            <v>15</v>
          </cell>
          <cell r="J14">
            <v>3073.5749999999998</v>
          </cell>
          <cell r="K14">
            <v>3</v>
          </cell>
          <cell r="L14">
            <v>614.71500000000003</v>
          </cell>
          <cell r="M14">
            <v>20</v>
          </cell>
          <cell r="N14">
            <v>45719</v>
          </cell>
          <cell r="O14">
            <v>241.60500000000002</v>
          </cell>
          <cell r="P14">
            <v>4832.1000000000004</v>
          </cell>
          <cell r="Q14">
            <v>0</v>
          </cell>
          <cell r="R14">
            <v>0</v>
          </cell>
          <cell r="S14">
            <v>20</v>
          </cell>
          <cell r="T14">
            <v>4832.1000000000004</v>
          </cell>
          <cell r="U14">
            <v>3073.5749999999998</v>
          </cell>
          <cell r="V14">
            <v>45719</v>
          </cell>
          <cell r="W14">
            <v>23</v>
          </cell>
          <cell r="X14">
            <v>5446.8150000000005</v>
          </cell>
          <cell r="Y14">
            <v>236.8180434782609</v>
          </cell>
          <cell r="AB14" t="str">
            <v>TOTAL</v>
          </cell>
          <cell r="AC14">
            <v>770744.99676195672</v>
          </cell>
          <cell r="AF14">
            <v>18618.134000000002</v>
          </cell>
        </row>
        <row r="15">
          <cell r="A15" t="str">
            <v>2.3.1.1.01</v>
          </cell>
          <cell r="C15" t="str">
            <v>SUBTOTAL</v>
          </cell>
          <cell r="E15">
            <v>89</v>
          </cell>
          <cell r="H15">
            <v>18618.134000000002</v>
          </cell>
          <cell r="J15">
            <v>17284.499000000003</v>
          </cell>
          <cell r="K15">
            <v>10</v>
          </cell>
          <cell r="L15">
            <v>1333.6350000000002</v>
          </cell>
          <cell r="N15" t="str">
            <v/>
          </cell>
          <cell r="P15">
            <v>37282.33</v>
          </cell>
          <cell r="Q15">
            <v>186</v>
          </cell>
          <cell r="R15">
            <v>21541.366000000002</v>
          </cell>
          <cell r="S15">
            <v>84</v>
          </cell>
          <cell r="T15">
            <v>15740.964</v>
          </cell>
          <cell r="U15">
            <v>38825.864999999998</v>
          </cell>
          <cell r="W15">
            <v>94</v>
          </cell>
          <cell r="X15">
            <v>17074.599000000002</v>
          </cell>
          <cell r="Z15" t="str">
            <v>1.1.05.01.01.01</v>
          </cell>
          <cell r="AF15">
            <v>37282.33</v>
          </cell>
          <cell r="AG15">
            <v>55900.464000000007</v>
          </cell>
        </row>
        <row r="16">
          <cell r="B16" t="str">
            <v xml:space="preserve">ACABADOS TEXTILES </v>
          </cell>
          <cell r="J16">
            <v>0</v>
          </cell>
          <cell r="P16">
            <v>0</v>
          </cell>
          <cell r="R16">
            <v>0</v>
          </cell>
          <cell r="U16">
            <v>0</v>
          </cell>
          <cell r="V16" t="str">
            <v>CUENTA CONTABLE 1.1.05.01.02.01</v>
          </cell>
          <cell r="AB16" t="str">
            <v>RESUMEN POR CUENTA PRESUPUESTARIA</v>
          </cell>
          <cell r="AF16">
            <v>-38825.864999999998</v>
          </cell>
        </row>
        <row r="17">
          <cell r="A17" t="str">
            <v>MG229</v>
          </cell>
          <cell r="B17" t="str">
            <v>Almacén 2</v>
          </cell>
          <cell r="C17" t="str">
            <v>MANTELES DE TELA 4MTS X 180 CM</v>
          </cell>
          <cell r="D17" t="str">
            <v xml:space="preserve">UNIDADES </v>
          </cell>
          <cell r="E17">
            <v>0</v>
          </cell>
          <cell r="F17">
            <v>45657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str">
            <v/>
          </cell>
          <cell r="O17" t="str">
            <v>0.00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45657</v>
          </cell>
          <cell r="W17">
            <v>0</v>
          </cell>
          <cell r="X17">
            <v>0</v>
          </cell>
          <cell r="Y17">
            <v>0</v>
          </cell>
        </row>
        <row r="18">
          <cell r="A18" t="str">
            <v>2.3.2.2.01</v>
          </cell>
          <cell r="C18" t="str">
            <v>SUBTOTAL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/>
          </cell>
          <cell r="O18" t="str">
            <v>0.00</v>
          </cell>
          <cell r="P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X18">
            <v>0</v>
          </cell>
          <cell r="Y18">
            <v>0</v>
          </cell>
          <cell r="Z18" t="str">
            <v>1.1.05.01.02.01</v>
          </cell>
          <cell r="AB18" t="str">
            <v>2.3.1.1.01</v>
          </cell>
          <cell r="AC18">
            <v>17074.599000000002</v>
          </cell>
        </row>
        <row r="19">
          <cell r="B19" t="str">
            <v xml:space="preserve">TEXTILES Y VESTUARIOS </v>
          </cell>
          <cell r="J19">
            <v>0</v>
          </cell>
          <cell r="N19" t="str">
            <v/>
          </cell>
          <cell r="O19" t="str">
            <v>0.00</v>
          </cell>
          <cell r="P19">
            <v>0</v>
          </cell>
          <cell r="R19">
            <v>0</v>
          </cell>
          <cell r="U19">
            <v>0</v>
          </cell>
          <cell r="V19" t="str">
            <v>CUENTA CONTABLE  1.1.05.01.02.01</v>
          </cell>
          <cell r="AB19" t="str">
            <v>2.3.2.2.01</v>
          </cell>
          <cell r="AC19">
            <v>0</v>
          </cell>
        </row>
        <row r="20">
          <cell r="A20" t="str">
            <v>MG163</v>
          </cell>
          <cell r="B20" t="str">
            <v>Almacén 2</v>
          </cell>
          <cell r="C20" t="str">
            <v>GORRAS BORDADAS PERSONALIZADAS</v>
          </cell>
          <cell r="D20" t="str">
            <v xml:space="preserve">UNIDADES </v>
          </cell>
          <cell r="E20">
            <v>28</v>
          </cell>
          <cell r="F20">
            <v>45657</v>
          </cell>
          <cell r="G20">
            <v>315</v>
          </cell>
          <cell r="H20">
            <v>8820</v>
          </cell>
          <cell r="I20">
            <v>28</v>
          </cell>
          <cell r="J20">
            <v>8820</v>
          </cell>
          <cell r="K20">
            <v>0</v>
          </cell>
          <cell r="L20">
            <v>0</v>
          </cell>
          <cell r="M20">
            <v>200</v>
          </cell>
          <cell r="N20">
            <v>45762</v>
          </cell>
          <cell r="O20">
            <v>300.89999999999998</v>
          </cell>
          <cell r="P20">
            <v>60179.999999999993</v>
          </cell>
          <cell r="Q20">
            <v>17</v>
          </cell>
          <cell r="R20">
            <v>5115.2999999999993</v>
          </cell>
          <cell r="S20">
            <v>183</v>
          </cell>
          <cell r="T20">
            <v>55064.7</v>
          </cell>
          <cell r="U20">
            <v>13935.3</v>
          </cell>
          <cell r="V20">
            <v>45762</v>
          </cell>
          <cell r="W20">
            <v>183</v>
          </cell>
          <cell r="X20">
            <v>55064.7</v>
          </cell>
          <cell r="Y20">
            <v>300.89999999999998</v>
          </cell>
          <cell r="AB20" t="str">
            <v>2.3.2.3.01</v>
          </cell>
          <cell r="AC20">
            <v>66878.679999999993</v>
          </cell>
        </row>
        <row r="21">
          <cell r="A21" t="str">
            <v>MG222</v>
          </cell>
          <cell r="B21" t="str">
            <v>Almacén 2</v>
          </cell>
          <cell r="C21" t="str">
            <v>CAMISAS TIPO COLUMBIA MANGA LARGA</v>
          </cell>
          <cell r="D21" t="str">
            <v xml:space="preserve">UNIDADES </v>
          </cell>
          <cell r="E21">
            <v>0</v>
          </cell>
          <cell r="F21">
            <v>45657</v>
          </cell>
          <cell r="G21" t="str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str">
            <v/>
          </cell>
          <cell r="O21" t="str">
            <v>0.00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45657</v>
          </cell>
          <cell r="W21">
            <v>0</v>
          </cell>
          <cell r="X21">
            <v>0</v>
          </cell>
          <cell r="Y21">
            <v>0</v>
          </cell>
          <cell r="AB21" t="str">
            <v>2.3.3.1.01</v>
          </cell>
          <cell r="AC21">
            <v>37790.620999999999</v>
          </cell>
        </row>
        <row r="22">
          <cell r="A22" t="str">
            <v>MG254</v>
          </cell>
          <cell r="B22" t="str">
            <v>Almacén 2</v>
          </cell>
          <cell r="C22" t="str">
            <v>PINES METALICOS CUCULA  GUBERNAMENTAL</v>
          </cell>
          <cell r="D22" t="str">
            <v xml:space="preserve">UNIDADES </v>
          </cell>
          <cell r="E22">
            <v>0</v>
          </cell>
          <cell r="F22">
            <v>45657</v>
          </cell>
          <cell r="G22" t="str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str">
            <v/>
          </cell>
          <cell r="O22" t="str">
            <v>0.00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45657</v>
          </cell>
          <cell r="W22">
            <v>0</v>
          </cell>
          <cell r="X22">
            <v>0</v>
          </cell>
          <cell r="Y22">
            <v>0</v>
          </cell>
          <cell r="AB22" t="str">
            <v>2.3.3.2.01</v>
          </cell>
          <cell r="AC22">
            <v>10918</v>
          </cell>
        </row>
        <row r="23">
          <cell r="A23" t="str">
            <v>MG255</v>
          </cell>
          <cell r="B23" t="str">
            <v>Almacén 2</v>
          </cell>
          <cell r="C23" t="str">
            <v>PINES METALICOS SOY DIGERA</v>
          </cell>
          <cell r="D23" t="str">
            <v xml:space="preserve">UNIDADES </v>
          </cell>
          <cell r="E23">
            <v>0</v>
          </cell>
          <cell r="F23">
            <v>45657</v>
          </cell>
          <cell r="G23" t="str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str">
            <v/>
          </cell>
          <cell r="O23" t="str">
            <v>0.00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45657</v>
          </cell>
          <cell r="W23">
            <v>0</v>
          </cell>
          <cell r="X23">
            <v>0</v>
          </cell>
          <cell r="Y23">
            <v>0</v>
          </cell>
          <cell r="AB23" t="str">
            <v>2.3.3.3.01</v>
          </cell>
          <cell r="AC23">
            <v>0</v>
          </cell>
        </row>
        <row r="24">
          <cell r="A24" t="str">
            <v>MG257</v>
          </cell>
          <cell r="B24" t="str">
            <v>Almacén 2</v>
          </cell>
          <cell r="C24" t="str">
            <v>YOYO PORTA CARNET</v>
          </cell>
          <cell r="D24" t="str">
            <v xml:space="preserve">UNIDADES </v>
          </cell>
          <cell r="E24">
            <v>0</v>
          </cell>
          <cell r="F24">
            <v>45657</v>
          </cell>
          <cell r="G24" t="str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str">
            <v/>
          </cell>
          <cell r="O24" t="str">
            <v>0.00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45657</v>
          </cell>
          <cell r="W24">
            <v>0</v>
          </cell>
          <cell r="X24">
            <v>0</v>
          </cell>
          <cell r="Y24">
            <v>0</v>
          </cell>
          <cell r="AB24" t="str">
            <v>2.3.5.3.01</v>
          </cell>
          <cell r="AC24">
            <v>0</v>
          </cell>
        </row>
        <row r="25">
          <cell r="A25" t="str">
            <v>MG266</v>
          </cell>
          <cell r="B25" t="str">
            <v>Almacén 2</v>
          </cell>
          <cell r="C25" t="str">
            <v>CAMISA NEGRA TIPO COLUMBIA MANGA CORTA LOGO OFICIAL</v>
          </cell>
          <cell r="D25" t="str">
            <v xml:space="preserve">UNIDADES </v>
          </cell>
          <cell r="E25">
            <v>0</v>
          </cell>
          <cell r="F25">
            <v>45657</v>
          </cell>
          <cell r="G25" t="str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str">
            <v/>
          </cell>
          <cell r="O25" t="str">
            <v>0.00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45657</v>
          </cell>
          <cell r="W25">
            <v>0</v>
          </cell>
          <cell r="X25">
            <v>0</v>
          </cell>
          <cell r="Y25">
            <v>0</v>
          </cell>
          <cell r="AB25" t="str">
            <v>2.3.6.3.04</v>
          </cell>
          <cell r="AC25">
            <v>0</v>
          </cell>
        </row>
        <row r="26">
          <cell r="A26" t="str">
            <v>MG267</v>
          </cell>
          <cell r="B26" t="str">
            <v>Almacén 2</v>
          </cell>
          <cell r="C26" t="str">
            <v>T-SHIRT NEGROS A LA DERECHA LOGO INSTITUCIONAL</v>
          </cell>
          <cell r="D26" t="str">
            <v xml:space="preserve">UNIDADES </v>
          </cell>
          <cell r="E26">
            <v>0</v>
          </cell>
          <cell r="F26">
            <v>45657</v>
          </cell>
          <cell r="G26" t="str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str">
            <v/>
          </cell>
          <cell r="O26" t="str">
            <v>0.00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45657</v>
          </cell>
          <cell r="W26">
            <v>0</v>
          </cell>
          <cell r="X26">
            <v>0</v>
          </cell>
          <cell r="Y26">
            <v>0</v>
          </cell>
          <cell r="AB26" t="str">
            <v>2.3.7.1.01</v>
          </cell>
          <cell r="AC26">
            <v>0</v>
          </cell>
        </row>
        <row r="27">
          <cell r="A27" t="str">
            <v>MG223</v>
          </cell>
          <cell r="B27" t="str">
            <v>Almacén 2</v>
          </cell>
          <cell r="C27" t="str">
            <v>CAMISAS TIPO COLUMBIA MANGA CORTA</v>
          </cell>
          <cell r="D27" t="str">
            <v xml:space="preserve">UNIDADES </v>
          </cell>
          <cell r="E27">
            <v>0</v>
          </cell>
          <cell r="F27">
            <v>45657</v>
          </cell>
          <cell r="G27" t="str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str">
            <v/>
          </cell>
          <cell r="O27" t="str">
            <v>0.00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45657</v>
          </cell>
          <cell r="W27">
            <v>0</v>
          </cell>
          <cell r="X27">
            <v>0</v>
          </cell>
          <cell r="Y27">
            <v>0</v>
          </cell>
          <cell r="AB27" t="str">
            <v>2.3.7.1.06</v>
          </cell>
          <cell r="AC27">
            <v>63444.4</v>
          </cell>
        </row>
        <row r="28">
          <cell r="A28" t="str">
            <v>MG164</v>
          </cell>
          <cell r="B28" t="str">
            <v>Almacén 2</v>
          </cell>
          <cell r="C28" t="str">
            <v>T-SHIRT POLO DE ALGODÓN BORDADO</v>
          </cell>
          <cell r="D28" t="str">
            <v xml:space="preserve">UNIDADES </v>
          </cell>
          <cell r="E28">
            <v>19</v>
          </cell>
          <cell r="F28">
            <v>45657</v>
          </cell>
          <cell r="G28">
            <v>694.94</v>
          </cell>
          <cell r="H28">
            <v>13203.86</v>
          </cell>
          <cell r="I28">
            <v>2</v>
          </cell>
          <cell r="J28">
            <v>1389.88</v>
          </cell>
          <cell r="K28">
            <v>17</v>
          </cell>
          <cell r="L28">
            <v>11813.980000000001</v>
          </cell>
          <cell r="M28">
            <v>0</v>
          </cell>
          <cell r="N28" t="str">
            <v/>
          </cell>
          <cell r="O28" t="str">
            <v>0.00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1389.88</v>
          </cell>
          <cell r="V28">
            <v>45657</v>
          </cell>
          <cell r="W28">
            <v>17</v>
          </cell>
          <cell r="X28">
            <v>11813.980000000001</v>
          </cell>
          <cell r="Y28">
            <v>694.94</v>
          </cell>
          <cell r="AB28" t="str">
            <v>2.3.7.2.03</v>
          </cell>
          <cell r="AC28">
            <v>10802.201666666666</v>
          </cell>
        </row>
        <row r="29">
          <cell r="A29" t="str">
            <v>2.3.2.3.01</v>
          </cell>
          <cell r="B29" t="str">
            <v>SUBTOTAL</v>
          </cell>
          <cell r="G29">
            <v>1009.94</v>
          </cell>
          <cell r="H29">
            <v>22023.86</v>
          </cell>
          <cell r="J29">
            <v>10209.880000000001</v>
          </cell>
          <cell r="L29">
            <v>11813.980000000001</v>
          </cell>
          <cell r="N29" t="str">
            <v/>
          </cell>
          <cell r="O29">
            <v>300.89999999999998</v>
          </cell>
          <cell r="P29">
            <v>60179.999999999993</v>
          </cell>
          <cell r="R29">
            <v>0</v>
          </cell>
          <cell r="T29">
            <v>55064.7</v>
          </cell>
          <cell r="U29">
            <v>15325.18</v>
          </cell>
          <cell r="X29">
            <v>66878.679999999993</v>
          </cell>
          <cell r="Z29" t="str">
            <v>1.1.05.01.02.01</v>
          </cell>
          <cell r="AB29" t="str">
            <v>2.3.7.2.05</v>
          </cell>
          <cell r="AC29">
            <v>3945</v>
          </cell>
        </row>
        <row r="30">
          <cell r="B30" t="str">
            <v xml:space="preserve">PRODUCTO DE PAPEL  </v>
          </cell>
          <cell r="J30">
            <v>0</v>
          </cell>
          <cell r="N30" t="str">
            <v/>
          </cell>
          <cell r="P30">
            <v>0</v>
          </cell>
          <cell r="R30">
            <v>0</v>
          </cell>
          <cell r="U30">
            <v>0</v>
          </cell>
          <cell r="V30" t="str">
            <v>CUENTA CONTABLE  1.1.05.01.03.01</v>
          </cell>
          <cell r="AB30" t="str">
            <v>2.3.7.2.06</v>
          </cell>
          <cell r="AC30">
            <v>0</v>
          </cell>
        </row>
        <row r="31">
          <cell r="A31" t="str">
            <v>MG001</v>
          </cell>
          <cell r="B31" t="str">
            <v>Almacén 1</v>
          </cell>
          <cell r="C31" t="str">
            <v xml:space="preserve">Resmas de papel 8 1/2 x 11 </v>
          </cell>
          <cell r="D31" t="str">
            <v xml:space="preserve">UNIDADES </v>
          </cell>
          <cell r="E31">
            <v>55</v>
          </cell>
          <cell r="F31">
            <v>45657</v>
          </cell>
          <cell r="G31">
            <v>240.33500000000001</v>
          </cell>
          <cell r="H31">
            <v>13218.425000000001</v>
          </cell>
          <cell r="I31">
            <v>50</v>
          </cell>
          <cell r="J31">
            <v>12016.75</v>
          </cell>
          <cell r="K31">
            <v>5</v>
          </cell>
          <cell r="L31">
            <v>1201.675</v>
          </cell>
          <cell r="M31">
            <v>60</v>
          </cell>
          <cell r="N31">
            <v>45821</v>
          </cell>
          <cell r="O31">
            <v>232.14135000000002</v>
          </cell>
          <cell r="P31">
            <v>13928.481000000002</v>
          </cell>
          <cell r="Q31">
            <v>0</v>
          </cell>
          <cell r="R31">
            <v>0</v>
          </cell>
          <cell r="S31">
            <v>60</v>
          </cell>
          <cell r="T31">
            <v>13928.481000000002</v>
          </cell>
          <cell r="U31">
            <v>12016.75</v>
          </cell>
          <cell r="V31">
            <v>45821</v>
          </cell>
          <cell r="W31">
            <v>65</v>
          </cell>
          <cell r="X31">
            <v>15130.156000000001</v>
          </cell>
          <cell r="Y31">
            <v>232.7716307692308</v>
          </cell>
          <cell r="AB31" t="str">
            <v>2.3.7.2.99</v>
          </cell>
          <cell r="AC31">
            <v>21381.599999999999</v>
          </cell>
        </row>
        <row r="32">
          <cell r="A32" t="str">
            <v>MG002</v>
          </cell>
          <cell r="B32" t="str">
            <v>Almacén 1</v>
          </cell>
          <cell r="C32" t="str">
            <v xml:space="preserve">Resmas de papel 8 1/2 x 14 </v>
          </cell>
          <cell r="D32" t="str">
            <v xml:space="preserve">UNIDADES </v>
          </cell>
          <cell r="E32">
            <v>8</v>
          </cell>
          <cell r="F32">
            <v>45657</v>
          </cell>
          <cell r="G32">
            <v>381.14</v>
          </cell>
          <cell r="H32">
            <v>3049.12</v>
          </cell>
          <cell r="I32">
            <v>0</v>
          </cell>
          <cell r="J32">
            <v>0</v>
          </cell>
          <cell r="K32">
            <v>8</v>
          </cell>
          <cell r="L32">
            <v>3049.12</v>
          </cell>
          <cell r="M32">
            <v>0</v>
          </cell>
          <cell r="N32" t="str">
            <v/>
          </cell>
          <cell r="O32" t="str">
            <v>0.00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45657</v>
          </cell>
          <cell r="W32">
            <v>8</v>
          </cell>
          <cell r="X32">
            <v>3049.12</v>
          </cell>
          <cell r="Y32">
            <v>381.14</v>
          </cell>
          <cell r="AB32" t="str">
            <v>2.3.9.1.01</v>
          </cell>
          <cell r="AC32">
            <v>39807.437999999995</v>
          </cell>
        </row>
        <row r="33">
          <cell r="A33" t="str">
            <v>MG165</v>
          </cell>
          <cell r="B33" t="str">
            <v>Almacén 1</v>
          </cell>
          <cell r="C33" t="str">
            <v>RESMA DE PAPEL DE HILO 8 1/2 X 11</v>
          </cell>
          <cell r="D33" t="str">
            <v xml:space="preserve">UNIDADES </v>
          </cell>
          <cell r="E33">
            <v>4</v>
          </cell>
          <cell r="F33">
            <v>45657</v>
          </cell>
          <cell r="G33">
            <v>885</v>
          </cell>
          <cell r="H33">
            <v>3540</v>
          </cell>
          <cell r="I33">
            <v>0</v>
          </cell>
          <cell r="J33">
            <v>0</v>
          </cell>
          <cell r="K33">
            <v>4</v>
          </cell>
          <cell r="L33">
            <v>3540</v>
          </cell>
          <cell r="M33">
            <v>0</v>
          </cell>
          <cell r="N33" t="str">
            <v/>
          </cell>
          <cell r="O33" t="str">
            <v>0.00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45657</v>
          </cell>
          <cell r="W33">
            <v>4</v>
          </cell>
          <cell r="X33">
            <v>3540</v>
          </cell>
          <cell r="Y33">
            <v>885</v>
          </cell>
          <cell r="AB33" t="str">
            <v>2.3.9.2.01</v>
          </cell>
          <cell r="AC33">
            <v>293196.52709529002</v>
          </cell>
        </row>
        <row r="34">
          <cell r="A34" t="str">
            <v>MG166</v>
          </cell>
          <cell r="B34" t="str">
            <v>Almacén 1</v>
          </cell>
          <cell r="C34" t="str">
            <v>ROLLO DE PAPEL LABEL ZEBRA Z-PERFORM 2000T 2 x 1</v>
          </cell>
          <cell r="D34" t="str">
            <v xml:space="preserve">UNIDADES </v>
          </cell>
          <cell r="E34">
            <v>0</v>
          </cell>
          <cell r="F34">
            <v>45657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str">
            <v/>
          </cell>
          <cell r="O34" t="str">
            <v>0.00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45657</v>
          </cell>
          <cell r="W34">
            <v>0</v>
          </cell>
          <cell r="X34">
            <v>0</v>
          </cell>
          <cell r="Y34">
            <v>0</v>
          </cell>
          <cell r="AB34" t="str">
            <v>2.3.9.5.01</v>
          </cell>
          <cell r="AC34">
            <v>123433.41000000002</v>
          </cell>
        </row>
        <row r="35">
          <cell r="A35" t="str">
            <v>MG156</v>
          </cell>
          <cell r="B35" t="str">
            <v>Almacén 1</v>
          </cell>
          <cell r="C35" t="str">
            <v>RESMA DE PAPEL HILO TIMBRADA 8 1/2 X 11</v>
          </cell>
          <cell r="D35" t="str">
            <v xml:space="preserve">UNIDADES </v>
          </cell>
          <cell r="E35">
            <v>1</v>
          </cell>
          <cell r="F35">
            <v>45657</v>
          </cell>
          <cell r="G35">
            <v>4500</v>
          </cell>
          <cell r="H35">
            <v>4500</v>
          </cell>
          <cell r="I35">
            <v>0</v>
          </cell>
          <cell r="J35">
            <v>0</v>
          </cell>
          <cell r="K35">
            <v>1</v>
          </cell>
          <cell r="L35">
            <v>4500</v>
          </cell>
          <cell r="M35">
            <v>0</v>
          </cell>
          <cell r="N35" t="str">
            <v/>
          </cell>
          <cell r="O35" t="str">
            <v>0.00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45657</v>
          </cell>
          <cell r="W35">
            <v>1</v>
          </cell>
          <cell r="X35">
            <v>4500</v>
          </cell>
          <cell r="Y35">
            <v>4500</v>
          </cell>
          <cell r="AB35" t="str">
            <v>2.3.9.6.01</v>
          </cell>
          <cell r="AC35">
            <v>22479</v>
          </cell>
        </row>
        <row r="36">
          <cell r="A36" t="str">
            <v>MG129</v>
          </cell>
          <cell r="B36" t="str">
            <v>Almacén 2</v>
          </cell>
          <cell r="C36" t="str">
            <v>Servilletas de papel 500/1</v>
          </cell>
          <cell r="D36" t="str">
            <v>PAQUETE</v>
          </cell>
          <cell r="E36">
            <v>11</v>
          </cell>
          <cell r="F36">
            <v>45657</v>
          </cell>
          <cell r="G36">
            <v>109.74</v>
          </cell>
          <cell r="H36">
            <v>1207.1399999999999</v>
          </cell>
          <cell r="I36">
            <v>11</v>
          </cell>
          <cell r="J36">
            <v>1207.1399999999999</v>
          </cell>
          <cell r="K36">
            <v>0</v>
          </cell>
          <cell r="L36">
            <v>0</v>
          </cell>
          <cell r="M36">
            <v>12</v>
          </cell>
          <cell r="N36">
            <v>45807</v>
          </cell>
          <cell r="O36">
            <v>131.65</v>
          </cell>
          <cell r="P36">
            <v>1579.8000000000002</v>
          </cell>
          <cell r="Q36">
            <v>3</v>
          </cell>
          <cell r="R36">
            <v>394.95000000000005</v>
          </cell>
          <cell r="S36">
            <v>9</v>
          </cell>
          <cell r="T36">
            <v>1184.8500000000001</v>
          </cell>
          <cell r="U36">
            <v>1602.09</v>
          </cell>
          <cell r="V36">
            <v>45807</v>
          </cell>
          <cell r="W36">
            <v>9</v>
          </cell>
          <cell r="X36">
            <v>1184.8500000000001</v>
          </cell>
          <cell r="Y36">
            <v>131.65</v>
          </cell>
          <cell r="AB36" t="str">
            <v>2.3.9.8.01</v>
          </cell>
          <cell r="AC36">
            <v>57298.5</v>
          </cell>
        </row>
        <row r="37">
          <cell r="A37" t="str">
            <v>MG130</v>
          </cell>
          <cell r="B37" t="str">
            <v>Almacén 2</v>
          </cell>
          <cell r="C37" t="str">
            <v xml:space="preserve">Rollo de papel higienico </v>
          </cell>
          <cell r="D37" t="str">
            <v xml:space="preserve">UNIDADES </v>
          </cell>
          <cell r="E37">
            <v>51</v>
          </cell>
          <cell r="F37">
            <v>45657</v>
          </cell>
          <cell r="G37">
            <v>43.512500000000003</v>
          </cell>
          <cell r="H37">
            <v>2219.1375000000003</v>
          </cell>
          <cell r="I37">
            <v>1</v>
          </cell>
          <cell r="J37">
            <v>43.512500000000003</v>
          </cell>
          <cell r="K37">
            <v>50</v>
          </cell>
          <cell r="L37">
            <v>2175.625</v>
          </cell>
          <cell r="M37">
            <v>5</v>
          </cell>
          <cell r="N37">
            <v>45719</v>
          </cell>
          <cell r="O37">
            <v>348.09</v>
          </cell>
          <cell r="P37">
            <v>1740.4499999999998</v>
          </cell>
          <cell r="Q37">
            <v>0</v>
          </cell>
          <cell r="R37">
            <v>0</v>
          </cell>
          <cell r="S37">
            <v>5</v>
          </cell>
          <cell r="T37">
            <v>1740.4499999999998</v>
          </cell>
          <cell r="U37">
            <v>43.512500000000003</v>
          </cell>
          <cell r="V37">
            <v>45719</v>
          </cell>
          <cell r="W37">
            <v>55</v>
          </cell>
          <cell r="X37">
            <v>3916.0749999999998</v>
          </cell>
          <cell r="Y37">
            <v>71.201363636363638</v>
          </cell>
          <cell r="AB37" t="str">
            <v>2.3.9.8.02</v>
          </cell>
          <cell r="AC37">
            <v>0</v>
          </cell>
        </row>
        <row r="38">
          <cell r="A38" t="str">
            <v>MG132</v>
          </cell>
          <cell r="B38" t="str">
            <v>Almacén 2</v>
          </cell>
          <cell r="C38" t="str">
            <v xml:space="preserve">Papel toalla rollo </v>
          </cell>
          <cell r="D38" t="str">
            <v xml:space="preserve">UNIDADES </v>
          </cell>
          <cell r="E38">
            <v>11</v>
          </cell>
          <cell r="F38">
            <v>45657</v>
          </cell>
          <cell r="G38">
            <v>105.71000000000001</v>
          </cell>
          <cell r="H38">
            <v>1162.8100000000002</v>
          </cell>
          <cell r="I38">
            <v>1</v>
          </cell>
          <cell r="J38">
            <v>105.71000000000001</v>
          </cell>
          <cell r="K38">
            <v>10</v>
          </cell>
          <cell r="L38">
            <v>1057.1000000000001</v>
          </cell>
          <cell r="M38">
            <v>0</v>
          </cell>
          <cell r="N38" t="str">
            <v/>
          </cell>
          <cell r="O38" t="str">
            <v>0.00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105.71000000000001</v>
          </cell>
          <cell r="V38">
            <v>45657</v>
          </cell>
          <cell r="W38">
            <v>10</v>
          </cell>
          <cell r="X38">
            <v>1057.1000000000001</v>
          </cell>
          <cell r="Y38">
            <v>105.71000000000001</v>
          </cell>
          <cell r="AB38" t="str">
            <v>2.3.9.9.01</v>
          </cell>
          <cell r="AC38">
            <v>0</v>
          </cell>
        </row>
        <row r="39">
          <cell r="A39" t="str">
            <v>MG027</v>
          </cell>
          <cell r="B39" t="str">
            <v>Almacén 1</v>
          </cell>
          <cell r="C39" t="str">
            <v>Rollos de papel Maquina Sumadora</v>
          </cell>
          <cell r="D39" t="str">
            <v xml:space="preserve">UNIDADES </v>
          </cell>
          <cell r="E39">
            <v>46</v>
          </cell>
          <cell r="F39">
            <v>45657</v>
          </cell>
          <cell r="G39">
            <v>21.24</v>
          </cell>
          <cell r="H39">
            <v>977.04</v>
          </cell>
          <cell r="I39">
            <v>3</v>
          </cell>
          <cell r="J39">
            <v>63.72</v>
          </cell>
          <cell r="K39">
            <v>43</v>
          </cell>
          <cell r="L39">
            <v>913.31999999999994</v>
          </cell>
          <cell r="M39">
            <v>0</v>
          </cell>
          <cell r="N39" t="str">
            <v/>
          </cell>
          <cell r="O39" t="str">
            <v>0.00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0</v>
          </cell>
          <cell r="U39">
            <v>63.72</v>
          </cell>
          <cell r="V39">
            <v>45657</v>
          </cell>
          <cell r="W39">
            <v>43</v>
          </cell>
          <cell r="X39">
            <v>913.31999999999994</v>
          </cell>
          <cell r="Y39">
            <v>21.24</v>
          </cell>
          <cell r="AB39" t="str">
            <v>2.3.9.9.05</v>
          </cell>
          <cell r="AC39">
            <v>2295.02</v>
          </cell>
        </row>
        <row r="40">
          <cell r="A40" t="str">
            <v>MG157</v>
          </cell>
          <cell r="B40" t="str">
            <v>Almacén 1</v>
          </cell>
          <cell r="C40" t="str">
            <v>RESMA DE PAPEL  TIMBRADA 8 1/2 X 14</v>
          </cell>
          <cell r="D40" t="str">
            <v xml:space="preserve">UNIDADES </v>
          </cell>
          <cell r="E40">
            <v>1</v>
          </cell>
          <cell r="F40">
            <v>45657</v>
          </cell>
          <cell r="G40">
            <v>4500</v>
          </cell>
          <cell r="H40">
            <v>4500</v>
          </cell>
          <cell r="I40">
            <v>0</v>
          </cell>
          <cell r="J40">
            <v>0</v>
          </cell>
          <cell r="K40">
            <v>1</v>
          </cell>
          <cell r="L40">
            <v>4500</v>
          </cell>
          <cell r="M40">
            <v>0</v>
          </cell>
          <cell r="N40" t="str">
            <v/>
          </cell>
          <cell r="O40" t="str">
            <v>0.00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45657</v>
          </cell>
          <cell r="W40">
            <v>1</v>
          </cell>
          <cell r="X40">
            <v>4500</v>
          </cell>
          <cell r="Y40">
            <v>4500</v>
          </cell>
          <cell r="AC40">
            <v>770744.99676195672</v>
          </cell>
        </row>
        <row r="41">
          <cell r="A41" t="str">
            <v>2.3.3.1.01</v>
          </cell>
          <cell r="B41" t="str">
            <v>SUBTOTAL</v>
          </cell>
          <cell r="G41">
            <v>10786.6775</v>
          </cell>
          <cell r="H41">
            <v>34373.672500000001</v>
          </cell>
          <cell r="J41">
            <v>13436.832499999999</v>
          </cell>
          <cell r="L41">
            <v>20936.84</v>
          </cell>
          <cell r="O41">
            <v>711.88135</v>
          </cell>
          <cell r="P41">
            <v>17248.731000000003</v>
          </cell>
          <cell r="R41">
            <v>0</v>
          </cell>
          <cell r="S41">
            <v>74</v>
          </cell>
          <cell r="T41">
            <v>16853.781000000003</v>
          </cell>
          <cell r="U41">
            <v>13831.782499999999</v>
          </cell>
          <cell r="X41">
            <v>37790.620999999999</v>
          </cell>
          <cell r="Z41" t="str">
            <v>1.1.05.01.03.01</v>
          </cell>
        </row>
        <row r="42">
          <cell r="B42" t="str">
            <v xml:space="preserve">CARTON E IMPRESO </v>
          </cell>
          <cell r="J42">
            <v>0</v>
          </cell>
          <cell r="P42">
            <v>0</v>
          </cell>
          <cell r="R42">
            <v>0</v>
          </cell>
          <cell r="U42">
            <v>0</v>
          </cell>
          <cell r="V42" t="str">
            <v>CUENTA CONTABLE  1.1.05.01.03.01</v>
          </cell>
        </row>
        <row r="43">
          <cell r="A43" t="str">
            <v>MG159</v>
          </cell>
          <cell r="B43" t="str">
            <v>Almacén 1</v>
          </cell>
          <cell r="C43" t="str">
            <v>TALONARIO SECUENCIAL ORIGINAL</v>
          </cell>
          <cell r="D43" t="str">
            <v xml:space="preserve">UNIDADES </v>
          </cell>
          <cell r="E43">
            <v>17</v>
          </cell>
          <cell r="F43">
            <v>45657</v>
          </cell>
          <cell r="G43">
            <v>300</v>
          </cell>
          <cell r="H43">
            <v>5100</v>
          </cell>
          <cell r="I43">
            <v>1</v>
          </cell>
          <cell r="J43">
            <v>300</v>
          </cell>
          <cell r="K43">
            <v>16</v>
          </cell>
          <cell r="L43">
            <v>4800</v>
          </cell>
          <cell r="M43">
            <v>0</v>
          </cell>
          <cell r="N43" t="str">
            <v/>
          </cell>
          <cell r="O43" t="str">
            <v>0.00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300</v>
          </cell>
          <cell r="V43">
            <v>45657</v>
          </cell>
          <cell r="W43">
            <v>16</v>
          </cell>
          <cell r="X43">
            <v>4800</v>
          </cell>
          <cell r="Y43">
            <v>300</v>
          </cell>
        </row>
        <row r="44">
          <cell r="A44" t="str">
            <v>MG160</v>
          </cell>
          <cell r="B44" t="str">
            <v>Almacén 1</v>
          </cell>
          <cell r="C44" t="str">
            <v>BROSHUR EN PAPEL SATINADO</v>
          </cell>
          <cell r="D44" t="str">
            <v xml:space="preserve">UNIDADES </v>
          </cell>
          <cell r="E44">
            <v>0</v>
          </cell>
          <cell r="F44">
            <v>45657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str">
            <v/>
          </cell>
          <cell r="O44" t="str">
            <v>0.00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45657</v>
          </cell>
          <cell r="W44">
            <v>0</v>
          </cell>
          <cell r="X44">
            <v>0</v>
          </cell>
          <cell r="Y44">
            <v>0</v>
          </cell>
        </row>
        <row r="45">
          <cell r="A45" t="str">
            <v>MG145</v>
          </cell>
          <cell r="B45" t="str">
            <v>Almacén 2</v>
          </cell>
          <cell r="C45" t="str">
            <v xml:space="preserve">Filtro cafetera size 3-1/4 8.25cm </v>
          </cell>
          <cell r="D45" t="str">
            <v>PAQUETE</v>
          </cell>
          <cell r="E45">
            <v>9</v>
          </cell>
          <cell r="F45">
            <v>45657</v>
          </cell>
          <cell r="G45">
            <v>318.5</v>
          </cell>
          <cell r="H45">
            <v>2866.5</v>
          </cell>
          <cell r="I45">
            <v>1</v>
          </cell>
          <cell r="J45">
            <v>318.5</v>
          </cell>
          <cell r="K45">
            <v>8</v>
          </cell>
          <cell r="L45">
            <v>2548</v>
          </cell>
          <cell r="M45">
            <v>0</v>
          </cell>
          <cell r="N45" t="str">
            <v/>
          </cell>
          <cell r="O45" t="str">
            <v>0.00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318.5</v>
          </cell>
          <cell r="V45">
            <v>45657</v>
          </cell>
          <cell r="W45">
            <v>8</v>
          </cell>
          <cell r="X45">
            <v>2548</v>
          </cell>
          <cell r="Y45">
            <v>318.5</v>
          </cell>
        </row>
        <row r="46">
          <cell r="A46" t="str">
            <v>MG180</v>
          </cell>
          <cell r="B46" t="str">
            <v>Almacén 1</v>
          </cell>
          <cell r="C46" t="str">
            <v>Volantes Carta Compromiso</v>
          </cell>
          <cell r="D46" t="str">
            <v xml:space="preserve">UNIDADES </v>
          </cell>
          <cell r="E46">
            <v>0</v>
          </cell>
          <cell r="F46">
            <v>45657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str">
            <v/>
          </cell>
          <cell r="O46" t="str">
            <v>0.00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45657</v>
          </cell>
          <cell r="W46">
            <v>0</v>
          </cell>
          <cell r="X46">
            <v>0</v>
          </cell>
          <cell r="Y46">
            <v>0</v>
          </cell>
        </row>
        <row r="47">
          <cell r="A47" t="str">
            <v>MG181</v>
          </cell>
          <cell r="B47" t="str">
            <v>Almacén 1</v>
          </cell>
          <cell r="C47" t="str">
            <v>Tarjetas personalizadas</v>
          </cell>
          <cell r="D47" t="str">
            <v xml:space="preserve">UNIDADES </v>
          </cell>
          <cell r="E47">
            <v>0</v>
          </cell>
          <cell r="F47">
            <v>45657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str">
            <v/>
          </cell>
          <cell r="O47" t="str">
            <v>0.00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45657</v>
          </cell>
          <cell r="W47">
            <v>0</v>
          </cell>
          <cell r="X47">
            <v>0</v>
          </cell>
          <cell r="Y47">
            <v>0</v>
          </cell>
        </row>
        <row r="48">
          <cell r="A48" t="str">
            <v>MG182</v>
          </cell>
          <cell r="B48" t="str">
            <v>Almacén 1</v>
          </cell>
          <cell r="C48" t="str">
            <v>Libretas personalizadas</v>
          </cell>
          <cell r="D48" t="str">
            <v xml:space="preserve">UNIDADES </v>
          </cell>
          <cell r="E48">
            <v>0</v>
          </cell>
          <cell r="F48">
            <v>45657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str">
            <v/>
          </cell>
          <cell r="O48" t="str">
            <v>0.00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45657</v>
          </cell>
          <cell r="W48">
            <v>0</v>
          </cell>
          <cell r="X48">
            <v>0</v>
          </cell>
          <cell r="Y48">
            <v>0</v>
          </cell>
        </row>
        <row r="49">
          <cell r="A49" t="str">
            <v>MG183</v>
          </cell>
          <cell r="B49" t="str">
            <v>Almacén 1</v>
          </cell>
          <cell r="C49" t="str">
            <v>Lapiceros personalizados</v>
          </cell>
          <cell r="D49" t="str">
            <v xml:space="preserve">UNIDADES </v>
          </cell>
          <cell r="E49">
            <v>0</v>
          </cell>
          <cell r="F49">
            <v>45657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 t="str">
            <v/>
          </cell>
          <cell r="O49" t="str">
            <v>0.00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45657</v>
          </cell>
          <cell r="W49">
            <v>0</v>
          </cell>
          <cell r="X49">
            <v>0</v>
          </cell>
          <cell r="Y49">
            <v>0</v>
          </cell>
        </row>
        <row r="50">
          <cell r="A50" t="str">
            <v>MG184</v>
          </cell>
          <cell r="B50" t="str">
            <v>Almacén 1</v>
          </cell>
          <cell r="C50" t="str">
            <v>Lanyard personalizados</v>
          </cell>
          <cell r="D50" t="str">
            <v xml:space="preserve">UNIDADES </v>
          </cell>
          <cell r="E50">
            <v>0</v>
          </cell>
          <cell r="F50">
            <v>45657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str">
            <v/>
          </cell>
          <cell r="O50" t="str">
            <v>0.00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45657</v>
          </cell>
          <cell r="W50">
            <v>0</v>
          </cell>
          <cell r="X50">
            <v>0</v>
          </cell>
          <cell r="Y50">
            <v>0</v>
          </cell>
        </row>
        <row r="51">
          <cell r="A51" t="str">
            <v>MG185</v>
          </cell>
          <cell r="B51" t="str">
            <v>Almacén 1</v>
          </cell>
          <cell r="C51" t="str">
            <v>Banner con roll up</v>
          </cell>
          <cell r="D51" t="str">
            <v xml:space="preserve">UNIDADES </v>
          </cell>
          <cell r="E51">
            <v>0</v>
          </cell>
          <cell r="F51">
            <v>45657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 t="str">
            <v/>
          </cell>
          <cell r="O51" t="str">
            <v>0.00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45657</v>
          </cell>
          <cell r="W51">
            <v>0</v>
          </cell>
          <cell r="X51">
            <v>0</v>
          </cell>
          <cell r="Y51">
            <v>0</v>
          </cell>
        </row>
        <row r="52">
          <cell r="A52" t="str">
            <v>MG186</v>
          </cell>
          <cell r="B52" t="str">
            <v>Almacén 1</v>
          </cell>
          <cell r="C52" t="str">
            <v>Folletos papel satinado Carta Compromiso</v>
          </cell>
          <cell r="D52" t="str">
            <v xml:space="preserve">UNIDADES </v>
          </cell>
          <cell r="E52">
            <v>0</v>
          </cell>
          <cell r="F52">
            <v>45657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str">
            <v/>
          </cell>
          <cell r="O52" t="str">
            <v>0.00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45657</v>
          </cell>
          <cell r="W52">
            <v>0</v>
          </cell>
          <cell r="X52">
            <v>0</v>
          </cell>
          <cell r="Y52">
            <v>0</v>
          </cell>
        </row>
        <row r="53">
          <cell r="A53" t="str">
            <v>MG209</v>
          </cell>
          <cell r="B53" t="str">
            <v>Almacén 1</v>
          </cell>
          <cell r="C53" t="str">
            <v>Folletos Código de Integridad Institucional tamaño 8.5x11</v>
          </cell>
          <cell r="D53" t="str">
            <v xml:space="preserve">UNIDADES </v>
          </cell>
          <cell r="E53">
            <v>0</v>
          </cell>
          <cell r="F53">
            <v>45657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 t="str">
            <v/>
          </cell>
          <cell r="O53" t="str">
            <v>0.00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45657</v>
          </cell>
          <cell r="W53">
            <v>0</v>
          </cell>
          <cell r="X53">
            <v>0</v>
          </cell>
          <cell r="Y53">
            <v>0</v>
          </cell>
        </row>
        <row r="54">
          <cell r="A54" t="str">
            <v>MG210</v>
          </cell>
          <cell r="B54" t="str">
            <v>Almacén 1</v>
          </cell>
          <cell r="C54" t="str">
            <v>Folletos Código de Integridad Institucional tamaño A5 5.5x8.5</v>
          </cell>
          <cell r="D54" t="str">
            <v xml:space="preserve">UNIDADES </v>
          </cell>
          <cell r="E54">
            <v>32</v>
          </cell>
          <cell r="F54">
            <v>45657</v>
          </cell>
          <cell r="G54">
            <v>119</v>
          </cell>
          <cell r="H54">
            <v>3808</v>
          </cell>
          <cell r="I54">
            <v>2</v>
          </cell>
          <cell r="J54">
            <v>238</v>
          </cell>
          <cell r="K54">
            <v>30</v>
          </cell>
          <cell r="L54">
            <v>3570</v>
          </cell>
          <cell r="M54">
            <v>0</v>
          </cell>
          <cell r="N54" t="str">
            <v/>
          </cell>
          <cell r="O54" t="str">
            <v>0.00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238</v>
          </cell>
          <cell r="V54">
            <v>45657</v>
          </cell>
          <cell r="W54">
            <v>30</v>
          </cell>
          <cell r="X54">
            <v>3570</v>
          </cell>
          <cell r="Y54">
            <v>119</v>
          </cell>
        </row>
        <row r="55">
          <cell r="A55" t="str">
            <v>MG211</v>
          </cell>
          <cell r="B55" t="str">
            <v>Almacén 1</v>
          </cell>
          <cell r="C55" t="str">
            <v>Banner en Roll Up tamaño 34x81</v>
          </cell>
          <cell r="D55" t="str">
            <v xml:space="preserve">UNIDADES </v>
          </cell>
          <cell r="E55">
            <v>0</v>
          </cell>
          <cell r="F55">
            <v>45657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/>
          </cell>
          <cell r="O55" t="str">
            <v>0.00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45657</v>
          </cell>
          <cell r="W55">
            <v>0</v>
          </cell>
          <cell r="X55">
            <v>0</v>
          </cell>
          <cell r="Y55">
            <v>0</v>
          </cell>
        </row>
        <row r="56">
          <cell r="A56" t="str">
            <v>MG187</v>
          </cell>
          <cell r="B56" t="str">
            <v>Almacén 1</v>
          </cell>
          <cell r="C56" t="str">
            <v>Buzón o caja de sugerencias</v>
          </cell>
          <cell r="D56" t="str">
            <v xml:space="preserve">UNIDADES </v>
          </cell>
          <cell r="E56">
            <v>0</v>
          </cell>
          <cell r="F56">
            <v>45657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str">
            <v/>
          </cell>
          <cell r="O56" t="str">
            <v>0.00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45657</v>
          </cell>
          <cell r="W56">
            <v>0</v>
          </cell>
          <cell r="X56">
            <v>0</v>
          </cell>
          <cell r="Y56">
            <v>0</v>
          </cell>
        </row>
        <row r="57">
          <cell r="A57" t="str">
            <v>MG161</v>
          </cell>
          <cell r="B57" t="str">
            <v>Almacén 1</v>
          </cell>
          <cell r="C57" t="str">
            <v xml:space="preserve">IMPRESIÓN Y ENCUADERNACION </v>
          </cell>
          <cell r="D57" t="str">
            <v xml:space="preserve">UNIDADES </v>
          </cell>
          <cell r="E57">
            <v>11</v>
          </cell>
          <cell r="F57">
            <v>45657</v>
          </cell>
          <cell r="G57">
            <v>2600</v>
          </cell>
          <cell r="H57">
            <v>28600</v>
          </cell>
          <cell r="I57">
            <v>11</v>
          </cell>
          <cell r="J57">
            <v>28600</v>
          </cell>
          <cell r="K57">
            <v>0</v>
          </cell>
          <cell r="L57">
            <v>0</v>
          </cell>
          <cell r="M57">
            <v>0</v>
          </cell>
          <cell r="N57" t="str">
            <v/>
          </cell>
          <cell r="O57" t="str">
            <v>0.00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28600</v>
          </cell>
          <cell r="V57">
            <v>45657</v>
          </cell>
          <cell r="W57">
            <v>0</v>
          </cell>
          <cell r="X57">
            <v>0</v>
          </cell>
          <cell r="Y57">
            <v>0</v>
          </cell>
        </row>
        <row r="58">
          <cell r="A58" t="str">
            <v>2.3.3.2.01</v>
          </cell>
          <cell r="B58" t="str">
            <v>SUBTOTAL</v>
          </cell>
          <cell r="G58">
            <v>3337.5</v>
          </cell>
          <cell r="H58">
            <v>40374.5</v>
          </cell>
          <cell r="J58">
            <v>29456.5</v>
          </cell>
          <cell r="L58">
            <v>10918</v>
          </cell>
          <cell r="N58" t="str">
            <v/>
          </cell>
          <cell r="O58">
            <v>0</v>
          </cell>
          <cell r="P58">
            <v>0</v>
          </cell>
          <cell r="R58">
            <v>0</v>
          </cell>
          <cell r="T58">
            <v>0</v>
          </cell>
          <cell r="U58">
            <v>29456.5</v>
          </cell>
          <cell r="X58">
            <v>10918</v>
          </cell>
          <cell r="Y58">
            <v>737.5</v>
          </cell>
          <cell r="Z58" t="str">
            <v>1.1.05.01.03.01</v>
          </cell>
        </row>
        <row r="59">
          <cell r="B59" t="str">
            <v xml:space="preserve"> PRODUCTOS DE ARTES GRÁFICAS </v>
          </cell>
          <cell r="J59">
            <v>0</v>
          </cell>
          <cell r="M59">
            <v>0</v>
          </cell>
          <cell r="N59" t="str">
            <v/>
          </cell>
          <cell r="P59">
            <v>0</v>
          </cell>
          <cell r="R59">
            <v>0</v>
          </cell>
          <cell r="U59">
            <v>0</v>
          </cell>
          <cell r="V59" t="str">
            <v>CUENTA CONTABLE 1.1.05.01.03.01</v>
          </cell>
        </row>
        <row r="60">
          <cell r="A60" t="str">
            <v>MG197</v>
          </cell>
          <cell r="B60" t="str">
            <v>Almacén 2</v>
          </cell>
          <cell r="C60" t="str">
            <v>Porta Baner tipo Araña</v>
          </cell>
          <cell r="D60" t="str">
            <v xml:space="preserve">UNIDADES </v>
          </cell>
          <cell r="E60">
            <v>0</v>
          </cell>
          <cell r="F60">
            <v>45657</v>
          </cell>
          <cell r="G60" t="str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/>
          </cell>
          <cell r="O60" t="str">
            <v>0.00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45657</v>
          </cell>
          <cell r="W60">
            <v>0</v>
          </cell>
          <cell r="X60">
            <v>0</v>
          </cell>
          <cell r="Y60">
            <v>0</v>
          </cell>
        </row>
        <row r="61">
          <cell r="A61" t="str">
            <v>2.3.3.3.01</v>
          </cell>
          <cell r="B61" t="str">
            <v>SUBTOTAL</v>
          </cell>
          <cell r="G61">
            <v>0</v>
          </cell>
          <cell r="H61">
            <v>0</v>
          </cell>
          <cell r="J61">
            <v>0</v>
          </cell>
          <cell r="L61">
            <v>0</v>
          </cell>
          <cell r="M61">
            <v>0</v>
          </cell>
          <cell r="N61" t="str">
            <v/>
          </cell>
          <cell r="O61" t="str">
            <v>0.00</v>
          </cell>
          <cell r="P61">
            <v>0</v>
          </cell>
          <cell r="R61">
            <v>0</v>
          </cell>
          <cell r="T61">
            <v>0</v>
          </cell>
          <cell r="U61">
            <v>0</v>
          </cell>
          <cell r="X61">
            <v>0</v>
          </cell>
          <cell r="Y61">
            <v>0</v>
          </cell>
          <cell r="Z61" t="str">
            <v>1.1.05.01.03.01</v>
          </cell>
        </row>
        <row r="62">
          <cell r="B62" t="str">
            <v xml:space="preserve">LLANTAS Y NEUMÁTICOS </v>
          </cell>
          <cell r="J62">
            <v>0</v>
          </cell>
          <cell r="N62" t="str">
            <v/>
          </cell>
          <cell r="P62">
            <v>0</v>
          </cell>
          <cell r="R62">
            <v>0</v>
          </cell>
          <cell r="U62">
            <v>0</v>
          </cell>
          <cell r="V62" t="str">
            <v>CUENTA CONTABLE  1.1.05.01.05.01</v>
          </cell>
        </row>
        <row r="63">
          <cell r="A63" t="str">
            <v>MG167</v>
          </cell>
          <cell r="B63" t="str">
            <v>Almacén 2</v>
          </cell>
          <cell r="C63" t="str">
            <v>LLANTAS 255/60-65R18 FALKEN NISSAN FRONTIER</v>
          </cell>
          <cell r="D63" t="str">
            <v xml:space="preserve">UNIDADES </v>
          </cell>
          <cell r="E63">
            <v>0</v>
          </cell>
          <cell r="F63">
            <v>45657</v>
          </cell>
          <cell r="G63" t="str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str">
            <v/>
          </cell>
          <cell r="O63" t="str">
            <v>0.00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45657</v>
          </cell>
          <cell r="W63">
            <v>0</v>
          </cell>
          <cell r="X63">
            <v>0</v>
          </cell>
          <cell r="Y63" t="str">
            <v>0</v>
          </cell>
        </row>
        <row r="64">
          <cell r="A64" t="str">
            <v>MG168</v>
          </cell>
          <cell r="B64" t="str">
            <v>Almacén 2</v>
          </cell>
          <cell r="C64" t="str">
            <v xml:space="preserve">LLANTAS 195/R15C NISSAN URVAN </v>
          </cell>
          <cell r="D64" t="str">
            <v xml:space="preserve">UNIDADES </v>
          </cell>
          <cell r="E64">
            <v>0</v>
          </cell>
          <cell r="F64">
            <v>45657</v>
          </cell>
          <cell r="G64" t="str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str">
            <v/>
          </cell>
          <cell r="O64" t="str">
            <v>0.00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45657</v>
          </cell>
          <cell r="W64">
            <v>0</v>
          </cell>
          <cell r="X64">
            <v>0</v>
          </cell>
          <cell r="Y64" t="str">
            <v>0</v>
          </cell>
        </row>
        <row r="65">
          <cell r="A65" t="str">
            <v>MG169</v>
          </cell>
          <cell r="B65" t="str">
            <v>Almacén 2</v>
          </cell>
          <cell r="C65" t="str">
            <v xml:space="preserve">LLANTAS 265/65/R17 ISUZU </v>
          </cell>
          <cell r="D65" t="str">
            <v xml:space="preserve">UNIDADES </v>
          </cell>
          <cell r="E65">
            <v>0</v>
          </cell>
          <cell r="F65">
            <v>45657</v>
          </cell>
          <cell r="G65" t="str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str">
            <v/>
          </cell>
          <cell r="O65" t="str">
            <v>0.00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45657</v>
          </cell>
          <cell r="W65">
            <v>0</v>
          </cell>
          <cell r="X65">
            <v>0</v>
          </cell>
          <cell r="Y65" t="str">
            <v>0</v>
          </cell>
        </row>
        <row r="66">
          <cell r="A66" t="str">
            <v>2.3.5.3.01</v>
          </cell>
          <cell r="B66" t="str">
            <v>SUBTOTAL</v>
          </cell>
          <cell r="G66">
            <v>0</v>
          </cell>
          <cell r="H66">
            <v>0</v>
          </cell>
          <cell r="J66">
            <v>0</v>
          </cell>
          <cell r="L66">
            <v>0</v>
          </cell>
          <cell r="N66" t="str">
            <v/>
          </cell>
          <cell r="O66">
            <v>0</v>
          </cell>
          <cell r="P66">
            <v>0</v>
          </cell>
          <cell r="R66">
            <v>0</v>
          </cell>
          <cell r="T66">
            <v>0</v>
          </cell>
          <cell r="U66">
            <v>0</v>
          </cell>
          <cell r="X66">
            <v>0</v>
          </cell>
          <cell r="Y66">
            <v>0</v>
          </cell>
          <cell r="Z66" t="str">
            <v>1.1.05.01.05.01</v>
          </cell>
        </row>
        <row r="67">
          <cell r="B67" t="str">
            <v xml:space="preserve">RODUCTOS DE MINERALES METÁLICOS Y NO METÁLICOS </v>
          </cell>
          <cell r="J67">
            <v>0</v>
          </cell>
          <cell r="N67" t="str">
            <v/>
          </cell>
          <cell r="P67">
            <v>0</v>
          </cell>
          <cell r="R67">
            <v>0</v>
          </cell>
          <cell r="U67">
            <v>0</v>
          </cell>
          <cell r="V67" t="str">
            <v>CUENTA CONTABLE 1.1.05.01.06.01</v>
          </cell>
        </row>
        <row r="68">
          <cell r="A68" t="str">
            <v>MG216</v>
          </cell>
          <cell r="B68" t="str">
            <v>Almacén 2</v>
          </cell>
          <cell r="C68" t="str">
            <v>Herramientas menores</v>
          </cell>
          <cell r="D68" t="str">
            <v xml:space="preserve">UNIDADES </v>
          </cell>
          <cell r="E68">
            <v>0</v>
          </cell>
          <cell r="F68">
            <v>45657</v>
          </cell>
          <cell r="G68" t="str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/>
          </cell>
          <cell r="O68" t="str">
            <v>0.00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45657</v>
          </cell>
          <cell r="W68">
            <v>0</v>
          </cell>
          <cell r="X68">
            <v>0</v>
          </cell>
          <cell r="Y68" t="str">
            <v>0</v>
          </cell>
        </row>
        <row r="69">
          <cell r="A69" t="str">
            <v>2.3.6.3.04</v>
          </cell>
          <cell r="G69">
            <v>0</v>
          </cell>
          <cell r="H69">
            <v>0</v>
          </cell>
          <cell r="J69">
            <v>0</v>
          </cell>
          <cell r="L69">
            <v>0</v>
          </cell>
          <cell r="M69">
            <v>0</v>
          </cell>
          <cell r="N69" t="str">
            <v/>
          </cell>
          <cell r="O69" t="str">
            <v>0.00</v>
          </cell>
          <cell r="P69">
            <v>0</v>
          </cell>
          <cell r="R69">
            <v>0</v>
          </cell>
          <cell r="U69">
            <v>0</v>
          </cell>
          <cell r="X69">
            <v>0</v>
          </cell>
          <cell r="Y69">
            <v>0</v>
          </cell>
          <cell r="Z69" t="str">
            <v>1.1.05.01.06.01</v>
          </cell>
        </row>
        <row r="70">
          <cell r="B70" t="str">
            <v xml:space="preserve">COMBUSTIBLES, LUBRICANTES, PRODUCTOS QUÍMICOS Y CONEXOS </v>
          </cell>
          <cell r="J70">
            <v>0</v>
          </cell>
          <cell r="N70" t="str">
            <v/>
          </cell>
          <cell r="P70">
            <v>0</v>
          </cell>
          <cell r="R70">
            <v>0</v>
          </cell>
          <cell r="U70">
            <v>0</v>
          </cell>
          <cell r="V70" t="str">
            <v>CUENTA CONTABLE 1.1.05.01.07.01</v>
          </cell>
        </row>
        <row r="71">
          <cell r="A71" t="str">
            <v>MG250</v>
          </cell>
          <cell r="B71" t="str">
            <v>Almacén 2</v>
          </cell>
          <cell r="C71" t="str">
            <v>TICKETS PREPAGO DE GASOLINA DE RD$1,000</v>
          </cell>
          <cell r="D71" t="str">
            <v xml:space="preserve">UNIDADES </v>
          </cell>
          <cell r="E71">
            <v>200</v>
          </cell>
          <cell r="F71">
            <v>45657</v>
          </cell>
          <cell r="G71">
            <v>1000</v>
          </cell>
          <cell r="H71">
            <v>200000</v>
          </cell>
          <cell r="I71">
            <v>200</v>
          </cell>
          <cell r="J71">
            <v>200000</v>
          </cell>
          <cell r="K71">
            <v>0</v>
          </cell>
          <cell r="L71">
            <v>0</v>
          </cell>
          <cell r="M71">
            <v>1120</v>
          </cell>
          <cell r="N71">
            <v>45841</v>
          </cell>
          <cell r="O71">
            <v>1000</v>
          </cell>
          <cell r="P71">
            <v>1120000</v>
          </cell>
          <cell r="Q71">
            <v>1120</v>
          </cell>
          <cell r="R71">
            <v>1120000</v>
          </cell>
          <cell r="S71">
            <v>0</v>
          </cell>
          <cell r="T71">
            <v>0</v>
          </cell>
          <cell r="U71">
            <v>1320000</v>
          </cell>
          <cell r="V71">
            <v>45841</v>
          </cell>
          <cell r="W71">
            <v>0</v>
          </cell>
          <cell r="X71">
            <v>0</v>
          </cell>
          <cell r="Y71">
            <v>0</v>
          </cell>
        </row>
        <row r="72">
          <cell r="A72" t="str">
            <v>MG251</v>
          </cell>
          <cell r="B72" t="str">
            <v>Almacén 2</v>
          </cell>
          <cell r="C72" t="str">
            <v>TICKETS PREPAGO DE GASOLINA DE RD$500</v>
          </cell>
          <cell r="D72" t="str">
            <v xml:space="preserve">UNIDADES </v>
          </cell>
          <cell r="E72">
            <v>340</v>
          </cell>
          <cell r="F72">
            <v>45657</v>
          </cell>
          <cell r="G72">
            <v>500</v>
          </cell>
          <cell r="H72">
            <v>170000</v>
          </cell>
          <cell r="I72">
            <v>340</v>
          </cell>
          <cell r="J72">
            <v>170000</v>
          </cell>
          <cell r="K72">
            <v>0</v>
          </cell>
          <cell r="L72">
            <v>0</v>
          </cell>
          <cell r="M72">
            <v>1880</v>
          </cell>
          <cell r="N72">
            <v>45841</v>
          </cell>
          <cell r="O72">
            <v>500</v>
          </cell>
          <cell r="P72">
            <v>940000</v>
          </cell>
          <cell r="Q72">
            <v>1880</v>
          </cell>
          <cell r="R72">
            <v>940000</v>
          </cell>
          <cell r="S72">
            <v>0</v>
          </cell>
          <cell r="T72">
            <v>0</v>
          </cell>
          <cell r="U72">
            <v>1110000</v>
          </cell>
          <cell r="V72">
            <v>45841</v>
          </cell>
          <cell r="W72">
            <v>0</v>
          </cell>
          <cell r="X72">
            <v>0</v>
          </cell>
          <cell r="Y72">
            <v>0</v>
          </cell>
        </row>
        <row r="73">
          <cell r="A73" t="str">
            <v>MG252</v>
          </cell>
          <cell r="B73" t="str">
            <v>Almacén 2</v>
          </cell>
          <cell r="C73" t="str">
            <v>TICKETS PREPAGO DE GASOLINA DE RD$200</v>
          </cell>
          <cell r="D73" t="str">
            <v xml:space="preserve">UNIDADES </v>
          </cell>
          <cell r="E73">
            <v>0</v>
          </cell>
          <cell r="F73">
            <v>45657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40</v>
          </cell>
          <cell r="N73">
            <v>45841</v>
          </cell>
          <cell r="O73">
            <v>200</v>
          </cell>
          <cell r="P73">
            <v>8000</v>
          </cell>
          <cell r="Q73">
            <v>40</v>
          </cell>
          <cell r="R73">
            <v>8000</v>
          </cell>
          <cell r="S73">
            <v>0</v>
          </cell>
          <cell r="T73">
            <v>0</v>
          </cell>
          <cell r="U73">
            <v>8000</v>
          </cell>
          <cell r="V73">
            <v>45841</v>
          </cell>
          <cell r="W73">
            <v>0</v>
          </cell>
          <cell r="X73">
            <v>0</v>
          </cell>
          <cell r="Y73">
            <v>0</v>
          </cell>
        </row>
        <row r="74">
          <cell r="A74" t="str">
            <v>MG253</v>
          </cell>
          <cell r="B74" t="str">
            <v>Almacén 2</v>
          </cell>
          <cell r="C74" t="str">
            <v>TICKETS PREPAGO DE GASOLINA RD$100</v>
          </cell>
          <cell r="D74" t="str">
            <v xml:space="preserve">UNIDADES </v>
          </cell>
          <cell r="E74">
            <v>50</v>
          </cell>
          <cell r="F74">
            <v>45657</v>
          </cell>
          <cell r="G74">
            <v>100</v>
          </cell>
          <cell r="H74">
            <v>5000</v>
          </cell>
          <cell r="I74">
            <v>50</v>
          </cell>
          <cell r="J74">
            <v>5000</v>
          </cell>
          <cell r="K74">
            <v>0</v>
          </cell>
          <cell r="L74">
            <v>0</v>
          </cell>
          <cell r="M74">
            <v>140</v>
          </cell>
          <cell r="N74">
            <v>45841</v>
          </cell>
          <cell r="O74">
            <v>100</v>
          </cell>
          <cell r="P74">
            <v>14000</v>
          </cell>
          <cell r="Q74">
            <v>140</v>
          </cell>
          <cell r="R74">
            <v>14000</v>
          </cell>
          <cell r="S74">
            <v>0</v>
          </cell>
          <cell r="T74">
            <v>0</v>
          </cell>
          <cell r="U74">
            <v>19000</v>
          </cell>
          <cell r="V74">
            <v>45841</v>
          </cell>
          <cell r="W74">
            <v>0</v>
          </cell>
          <cell r="X74">
            <v>0</v>
          </cell>
          <cell r="Y74">
            <v>0</v>
          </cell>
        </row>
        <row r="75">
          <cell r="A75" t="str">
            <v>2.3.7.1.01</v>
          </cell>
          <cell r="H75">
            <v>375000</v>
          </cell>
          <cell r="J75">
            <v>375000</v>
          </cell>
          <cell r="L75">
            <v>0</v>
          </cell>
          <cell r="M75">
            <v>0</v>
          </cell>
          <cell r="N75" t="str">
            <v/>
          </cell>
          <cell r="O75">
            <v>1800</v>
          </cell>
          <cell r="P75">
            <v>2082000</v>
          </cell>
          <cell r="R75">
            <v>0</v>
          </cell>
          <cell r="S75">
            <v>0</v>
          </cell>
          <cell r="T75">
            <v>0</v>
          </cell>
          <cell r="U75">
            <v>2457000</v>
          </cell>
          <cell r="X75">
            <v>0</v>
          </cell>
          <cell r="Y75">
            <v>0</v>
          </cell>
          <cell r="Z75" t="str">
            <v>1.1.05.01.07.01</v>
          </cell>
        </row>
        <row r="76">
          <cell r="B76" t="str">
            <v xml:space="preserve">ACEITE Y LUBRICANTES </v>
          </cell>
          <cell r="J76">
            <v>0</v>
          </cell>
          <cell r="N76" t="str">
            <v/>
          </cell>
          <cell r="P76">
            <v>0</v>
          </cell>
          <cell r="R76">
            <v>0</v>
          </cell>
          <cell r="U76">
            <v>0</v>
          </cell>
          <cell r="V76" t="str">
            <v>CUENTA CONTABLE 1.1.05.01.07.01</v>
          </cell>
        </row>
        <row r="77">
          <cell r="A77" t="str">
            <v>MG100</v>
          </cell>
          <cell r="B77" t="str">
            <v>Almacén 2</v>
          </cell>
          <cell r="C77" t="str">
            <v xml:space="preserve">Aceite 15W40 </v>
          </cell>
          <cell r="D77" t="str">
            <v xml:space="preserve">UNIDADES </v>
          </cell>
          <cell r="E77">
            <v>40</v>
          </cell>
          <cell r="F77">
            <v>45657</v>
          </cell>
          <cell r="G77">
            <v>1888</v>
          </cell>
          <cell r="H77">
            <v>75520</v>
          </cell>
          <cell r="I77">
            <v>10</v>
          </cell>
          <cell r="J77">
            <v>18880</v>
          </cell>
          <cell r="K77">
            <v>30</v>
          </cell>
          <cell r="L77">
            <v>56640</v>
          </cell>
          <cell r="M77">
            <v>0</v>
          </cell>
          <cell r="N77" t="str">
            <v/>
          </cell>
          <cell r="O77" t="str">
            <v>0.00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18880</v>
          </cell>
          <cell r="V77">
            <v>45657</v>
          </cell>
          <cell r="W77">
            <v>30</v>
          </cell>
          <cell r="X77">
            <v>56640</v>
          </cell>
          <cell r="Y77">
            <v>1888</v>
          </cell>
        </row>
        <row r="78">
          <cell r="A78" t="str">
            <v>MG118</v>
          </cell>
          <cell r="B78" t="str">
            <v>Almacén 2</v>
          </cell>
          <cell r="C78" t="str">
            <v>ACEITE HIDRAULICO</v>
          </cell>
          <cell r="D78" t="str">
            <v xml:space="preserve">UNIDADES </v>
          </cell>
          <cell r="E78">
            <v>20</v>
          </cell>
          <cell r="F78">
            <v>45657</v>
          </cell>
          <cell r="G78">
            <v>123.9</v>
          </cell>
          <cell r="H78">
            <v>2478</v>
          </cell>
          <cell r="I78">
            <v>0</v>
          </cell>
          <cell r="J78">
            <v>0</v>
          </cell>
          <cell r="K78">
            <v>20</v>
          </cell>
          <cell r="L78">
            <v>2478</v>
          </cell>
          <cell r="M78">
            <v>0</v>
          </cell>
          <cell r="N78" t="str">
            <v/>
          </cell>
          <cell r="O78" t="str">
            <v>0.00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45657</v>
          </cell>
          <cell r="W78">
            <v>20</v>
          </cell>
          <cell r="X78">
            <v>2478</v>
          </cell>
          <cell r="Y78">
            <v>123.9</v>
          </cell>
        </row>
        <row r="79">
          <cell r="A79" t="str">
            <v>MG239</v>
          </cell>
          <cell r="B79" t="str">
            <v>Almacén 2</v>
          </cell>
          <cell r="C79" t="str">
            <v>GRASA MALFA</v>
          </cell>
          <cell r="D79" t="str">
            <v xml:space="preserve">UNIDADES </v>
          </cell>
          <cell r="E79">
            <v>0</v>
          </cell>
          <cell r="F79">
            <v>45657</v>
          </cell>
          <cell r="G79" t="str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 t="str">
            <v/>
          </cell>
          <cell r="O79" t="str">
            <v>0.00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45657</v>
          </cell>
          <cell r="W79">
            <v>0</v>
          </cell>
          <cell r="X79">
            <v>0</v>
          </cell>
          <cell r="Y79">
            <v>0</v>
          </cell>
        </row>
        <row r="80">
          <cell r="A80" t="str">
            <v>MG120</v>
          </cell>
          <cell r="B80" t="str">
            <v>Almacén 2</v>
          </cell>
          <cell r="C80" t="str">
            <v>Coolant anticon 50/50</v>
          </cell>
          <cell r="D80" t="str">
            <v xml:space="preserve">UNIDADES </v>
          </cell>
          <cell r="E80">
            <v>8</v>
          </cell>
          <cell r="F80">
            <v>45657</v>
          </cell>
          <cell r="G80">
            <v>1081.5999999999999</v>
          </cell>
          <cell r="H80">
            <v>8652.7999999999993</v>
          </cell>
          <cell r="I80">
            <v>4</v>
          </cell>
          <cell r="J80">
            <v>4326.3999999999996</v>
          </cell>
          <cell r="K80">
            <v>4</v>
          </cell>
          <cell r="L80">
            <v>4326.3999999999996</v>
          </cell>
          <cell r="M80">
            <v>0</v>
          </cell>
          <cell r="N80" t="str">
            <v/>
          </cell>
          <cell r="O80" t="str">
            <v>0.00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0</v>
          </cell>
          <cell r="U80">
            <v>4326.3999999999996</v>
          </cell>
          <cell r="V80">
            <v>45657</v>
          </cell>
          <cell r="W80">
            <v>4</v>
          </cell>
          <cell r="X80">
            <v>4326.3999999999996</v>
          </cell>
          <cell r="Y80">
            <v>1081.5999999999999</v>
          </cell>
        </row>
        <row r="81">
          <cell r="A81" t="str">
            <v>2.3.7.1.06</v>
          </cell>
          <cell r="B81" t="str">
            <v>SUBTOTAL</v>
          </cell>
          <cell r="G81">
            <v>3093.5</v>
          </cell>
          <cell r="H81">
            <v>86650.8</v>
          </cell>
          <cell r="J81">
            <v>0</v>
          </cell>
          <cell r="L81">
            <v>63444.4</v>
          </cell>
          <cell r="N81" t="str">
            <v/>
          </cell>
          <cell r="O81">
            <v>0</v>
          </cell>
          <cell r="P81">
            <v>0</v>
          </cell>
          <cell r="R81">
            <v>0</v>
          </cell>
          <cell r="T81">
            <v>0</v>
          </cell>
          <cell r="U81">
            <v>23206.400000000001</v>
          </cell>
          <cell r="X81">
            <v>63444.4</v>
          </cell>
          <cell r="Y81">
            <v>3093.5</v>
          </cell>
          <cell r="Z81" t="str">
            <v>1.1.05.01.07.01</v>
          </cell>
        </row>
        <row r="82">
          <cell r="B82" t="str">
            <v xml:space="preserve">PRODUCTOS QUIMICOS DE USO PERSONAL Y LABORATORIO </v>
          </cell>
          <cell r="J82">
            <v>0</v>
          </cell>
          <cell r="N82" t="str">
            <v/>
          </cell>
          <cell r="P82">
            <v>0</v>
          </cell>
          <cell r="R82">
            <v>0</v>
          </cell>
          <cell r="U82">
            <v>0</v>
          </cell>
          <cell r="V82" t="str">
            <v>CUENTA CONTABLE 1.1.05.01.07.01</v>
          </cell>
        </row>
        <row r="83">
          <cell r="A83" t="str">
            <v>MG134</v>
          </cell>
          <cell r="B83" t="str">
            <v>Almacén 2</v>
          </cell>
          <cell r="C83" t="str">
            <v xml:space="preserve">Desinfectante </v>
          </cell>
          <cell r="D83" t="str">
            <v>GALON</v>
          </cell>
          <cell r="E83">
            <v>9</v>
          </cell>
          <cell r="F83">
            <v>45657</v>
          </cell>
          <cell r="G83">
            <v>251.34</v>
          </cell>
          <cell r="H83">
            <v>2262.06</v>
          </cell>
          <cell r="I83">
            <v>6</v>
          </cell>
          <cell r="J83">
            <v>1508.04</v>
          </cell>
          <cell r="K83">
            <v>3</v>
          </cell>
          <cell r="L83">
            <v>754.02</v>
          </cell>
          <cell r="M83">
            <v>6</v>
          </cell>
          <cell r="N83">
            <v>45807</v>
          </cell>
          <cell r="O83">
            <v>415.36</v>
          </cell>
          <cell r="P83">
            <v>2492.16</v>
          </cell>
          <cell r="Q83">
            <v>0</v>
          </cell>
          <cell r="R83">
            <v>0</v>
          </cell>
          <cell r="S83">
            <v>6</v>
          </cell>
          <cell r="T83">
            <v>2492.16</v>
          </cell>
          <cell r="U83">
            <v>1508.04</v>
          </cell>
          <cell r="V83">
            <v>45807</v>
          </cell>
          <cell r="W83">
            <v>9</v>
          </cell>
          <cell r="X83">
            <v>3246.18</v>
          </cell>
          <cell r="Y83">
            <v>360.68666666666667</v>
          </cell>
        </row>
        <row r="84">
          <cell r="A84" t="str">
            <v>MG135</v>
          </cell>
          <cell r="B84" t="str">
            <v>Almacén 2</v>
          </cell>
          <cell r="C84" t="str">
            <v xml:space="preserve">Gel antibacterial </v>
          </cell>
          <cell r="D84" t="str">
            <v>GALON</v>
          </cell>
          <cell r="E84">
            <v>6</v>
          </cell>
          <cell r="F84">
            <v>45657</v>
          </cell>
          <cell r="G84">
            <v>466.57</v>
          </cell>
          <cell r="H84">
            <v>2799.42</v>
          </cell>
          <cell r="I84">
            <v>1</v>
          </cell>
          <cell r="J84">
            <v>466.57</v>
          </cell>
          <cell r="K84">
            <v>5</v>
          </cell>
          <cell r="L84">
            <v>2332.85</v>
          </cell>
          <cell r="M84">
            <v>0</v>
          </cell>
          <cell r="N84" t="str">
            <v/>
          </cell>
          <cell r="O84" t="str">
            <v>0.00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0</v>
          </cell>
          <cell r="U84">
            <v>466.57</v>
          </cell>
          <cell r="V84">
            <v>45657</v>
          </cell>
          <cell r="W84">
            <v>5</v>
          </cell>
          <cell r="X84">
            <v>2332.85</v>
          </cell>
          <cell r="Y84">
            <v>466.57</v>
          </cell>
        </row>
        <row r="85">
          <cell r="A85" t="str">
            <v>MG270</v>
          </cell>
          <cell r="B85" t="str">
            <v>Almacén 2</v>
          </cell>
          <cell r="C85" t="str">
            <v>LIMPIADOR ( DESCALIN ) GALON</v>
          </cell>
          <cell r="D85" t="str">
            <v xml:space="preserve">UNIDADES </v>
          </cell>
          <cell r="E85">
            <v>6</v>
          </cell>
          <cell r="F85">
            <v>45657</v>
          </cell>
          <cell r="G85">
            <v>401.2</v>
          </cell>
          <cell r="H85">
            <v>2407.1999999999998</v>
          </cell>
          <cell r="I85">
            <v>1</v>
          </cell>
          <cell r="J85">
            <v>401.2</v>
          </cell>
          <cell r="K85">
            <v>5</v>
          </cell>
          <cell r="L85">
            <v>2006</v>
          </cell>
          <cell r="M85">
            <v>0</v>
          </cell>
          <cell r="N85" t="str">
            <v/>
          </cell>
          <cell r="O85" t="str">
            <v>0.00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0</v>
          </cell>
          <cell r="U85">
            <v>401.2</v>
          </cell>
          <cell r="V85">
            <v>45657</v>
          </cell>
          <cell r="W85">
            <v>5</v>
          </cell>
          <cell r="X85">
            <v>2006</v>
          </cell>
          <cell r="Y85">
            <v>401.2</v>
          </cell>
        </row>
        <row r="86">
          <cell r="A86" t="str">
            <v>MG151</v>
          </cell>
          <cell r="B86" t="str">
            <v>Almacén 2</v>
          </cell>
          <cell r="C86" t="str">
            <v xml:space="preserve">Alcohol Isopropilico </v>
          </cell>
          <cell r="D86" t="str">
            <v>GALON</v>
          </cell>
          <cell r="E86">
            <v>4</v>
          </cell>
          <cell r="F86">
            <v>45657</v>
          </cell>
          <cell r="G86">
            <v>483.8</v>
          </cell>
          <cell r="H86">
            <v>1935.2</v>
          </cell>
          <cell r="I86">
            <v>1</v>
          </cell>
          <cell r="J86">
            <v>483.8</v>
          </cell>
          <cell r="K86">
            <v>3</v>
          </cell>
          <cell r="L86">
            <v>1451.4</v>
          </cell>
          <cell r="M86">
            <v>0</v>
          </cell>
          <cell r="N86" t="str">
            <v/>
          </cell>
          <cell r="O86" t="str">
            <v>0.00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483.8</v>
          </cell>
          <cell r="V86">
            <v>45657</v>
          </cell>
          <cell r="W86">
            <v>3</v>
          </cell>
          <cell r="X86">
            <v>1451.4</v>
          </cell>
          <cell r="Y86">
            <v>483.8</v>
          </cell>
        </row>
        <row r="87">
          <cell r="A87" t="str">
            <v>MG142</v>
          </cell>
          <cell r="B87" t="str">
            <v>Almacén 2</v>
          </cell>
          <cell r="C87" t="str">
            <v xml:space="preserve">Desgrasante </v>
          </cell>
          <cell r="D87" t="str">
            <v>GALON</v>
          </cell>
          <cell r="E87">
            <v>6</v>
          </cell>
          <cell r="F87">
            <v>45657</v>
          </cell>
          <cell r="G87">
            <v>261.56666666666666</v>
          </cell>
          <cell r="H87">
            <v>1569.4</v>
          </cell>
          <cell r="I87">
            <v>2</v>
          </cell>
          <cell r="J87">
            <v>523.13333333333333</v>
          </cell>
          <cell r="K87">
            <v>4</v>
          </cell>
          <cell r="L87">
            <v>1046.2666666666667</v>
          </cell>
          <cell r="M87">
            <v>0</v>
          </cell>
          <cell r="N87" t="str">
            <v/>
          </cell>
          <cell r="O87" t="str">
            <v>0.00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0</v>
          </cell>
          <cell r="U87">
            <v>523.13333333333333</v>
          </cell>
          <cell r="V87">
            <v>45657</v>
          </cell>
          <cell r="W87">
            <v>4</v>
          </cell>
          <cell r="X87">
            <v>1046.2666666666667</v>
          </cell>
          <cell r="Y87">
            <v>261.56666666666666</v>
          </cell>
        </row>
        <row r="88">
          <cell r="A88" t="str">
            <v>MG146</v>
          </cell>
          <cell r="B88" t="str">
            <v>Almacén 2</v>
          </cell>
          <cell r="C88" t="str">
            <v>Cloro</v>
          </cell>
          <cell r="D88" t="str">
            <v>GALON</v>
          </cell>
          <cell r="E88">
            <v>12</v>
          </cell>
          <cell r="F88">
            <v>45657</v>
          </cell>
          <cell r="G88">
            <v>79.944999999999993</v>
          </cell>
          <cell r="H88">
            <v>959.33999999999992</v>
          </cell>
          <cell r="I88">
            <v>3</v>
          </cell>
          <cell r="J88">
            <v>239.83499999999998</v>
          </cell>
          <cell r="K88">
            <v>9</v>
          </cell>
          <cell r="L88">
            <v>719.50499999999988</v>
          </cell>
          <cell r="M88">
            <v>0</v>
          </cell>
          <cell r="N88" t="str">
            <v/>
          </cell>
          <cell r="O88" t="str">
            <v>0.00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239.83499999999998</v>
          </cell>
          <cell r="V88">
            <v>45657</v>
          </cell>
          <cell r="W88">
            <v>9</v>
          </cell>
          <cell r="X88">
            <v>719.50499999999988</v>
          </cell>
          <cell r="Y88">
            <v>79.944999999999993</v>
          </cell>
        </row>
        <row r="89">
          <cell r="A89" t="str">
            <v>2.3.7.2.03</v>
          </cell>
          <cell r="B89" t="str">
            <v>SUBTOTAL</v>
          </cell>
          <cell r="G89">
            <v>1944.4216666666664</v>
          </cell>
          <cell r="H89">
            <v>11932.619999999999</v>
          </cell>
          <cell r="J89">
            <v>0</v>
          </cell>
          <cell r="L89">
            <v>8310.0416666666661</v>
          </cell>
          <cell r="N89" t="str">
            <v/>
          </cell>
          <cell r="O89">
            <v>415.36</v>
          </cell>
          <cell r="P89">
            <v>2492.16</v>
          </cell>
          <cell r="R89">
            <v>0</v>
          </cell>
          <cell r="T89">
            <v>2492.16</v>
          </cell>
          <cell r="U89">
            <v>3622.5783333333334</v>
          </cell>
          <cell r="X89">
            <v>10802.201666666666</v>
          </cell>
          <cell r="Y89">
            <v>2053.7683333333334</v>
          </cell>
          <cell r="Z89" t="str">
            <v>1.1.05.01.07.01</v>
          </cell>
        </row>
        <row r="90">
          <cell r="B90" t="str">
            <v xml:space="preserve">INSECTICIDAS, FUMIGANTES Y OTROS </v>
          </cell>
          <cell r="J90">
            <v>0</v>
          </cell>
          <cell r="N90" t="str">
            <v/>
          </cell>
          <cell r="P90">
            <v>0</v>
          </cell>
          <cell r="R90">
            <v>0</v>
          </cell>
          <cell r="U90">
            <v>0</v>
          </cell>
          <cell r="V90" t="str">
            <v>CUENTA CONTABLE 1.1.05.01.07.01</v>
          </cell>
        </row>
        <row r="91">
          <cell r="A91" t="str">
            <v>MG131</v>
          </cell>
          <cell r="B91" t="str">
            <v>Almacén 2</v>
          </cell>
          <cell r="C91" t="str">
            <v xml:space="preserve">Insecticida aerosol </v>
          </cell>
          <cell r="D91" t="str">
            <v xml:space="preserve">UNIDADES </v>
          </cell>
          <cell r="E91">
            <v>16</v>
          </cell>
          <cell r="F91">
            <v>45657</v>
          </cell>
          <cell r="G91">
            <v>328.75</v>
          </cell>
          <cell r="H91">
            <v>5260</v>
          </cell>
          <cell r="I91">
            <v>4</v>
          </cell>
          <cell r="J91">
            <v>1315</v>
          </cell>
          <cell r="K91">
            <v>12</v>
          </cell>
          <cell r="L91">
            <v>3945</v>
          </cell>
          <cell r="M91">
            <v>0</v>
          </cell>
          <cell r="N91" t="str">
            <v/>
          </cell>
          <cell r="O91" t="str">
            <v>0.00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0</v>
          </cell>
          <cell r="U91">
            <v>1315</v>
          </cell>
          <cell r="V91">
            <v>45657</v>
          </cell>
          <cell r="W91">
            <v>12</v>
          </cell>
          <cell r="X91">
            <v>3945</v>
          </cell>
          <cell r="Y91">
            <v>328.75</v>
          </cell>
        </row>
        <row r="92">
          <cell r="A92" t="str">
            <v>2.3.7.2.05</v>
          </cell>
          <cell r="B92" t="str">
            <v>SUBTOTAL</v>
          </cell>
          <cell r="G92">
            <v>328.75</v>
          </cell>
          <cell r="H92">
            <v>5260</v>
          </cell>
          <cell r="J92">
            <v>0</v>
          </cell>
          <cell r="L92">
            <v>3945</v>
          </cell>
          <cell r="N92" t="str">
            <v/>
          </cell>
          <cell r="O92" t="str">
            <v>0.00</v>
          </cell>
          <cell r="P92">
            <v>0</v>
          </cell>
          <cell r="R92">
            <v>0</v>
          </cell>
          <cell r="T92">
            <v>0</v>
          </cell>
          <cell r="U92">
            <v>0</v>
          </cell>
          <cell r="X92">
            <v>3945</v>
          </cell>
          <cell r="Y92">
            <v>328.75</v>
          </cell>
          <cell r="Z92" t="str">
            <v>1.1.05.01.07.01</v>
          </cell>
        </row>
        <row r="93">
          <cell r="B93" t="str">
            <v xml:space="preserve">INSECTICIDAS, FUMIGANTES Y OTROS </v>
          </cell>
          <cell r="J93">
            <v>0</v>
          </cell>
          <cell r="N93" t="str">
            <v/>
          </cell>
          <cell r="P93">
            <v>0</v>
          </cell>
          <cell r="R93">
            <v>0</v>
          </cell>
          <cell r="U93">
            <v>0</v>
          </cell>
          <cell r="V93" t="str">
            <v>CUENTA CONTABLE 1.1.05.01.07.01</v>
          </cell>
        </row>
        <row r="94">
          <cell r="A94" t="str">
            <v>MG215</v>
          </cell>
          <cell r="B94" t="str">
            <v>Almacén 2</v>
          </cell>
          <cell r="C94" t="str">
            <v>Pinturas, lacas, barnices, diluyentes y absorbentes</v>
          </cell>
          <cell r="D94" t="str">
            <v xml:space="preserve">UNIDADES </v>
          </cell>
          <cell r="E94">
            <v>0</v>
          </cell>
          <cell r="F94">
            <v>45657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str">
            <v/>
          </cell>
          <cell r="O94" t="str">
            <v>0.00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0</v>
          </cell>
          <cell r="U94">
            <v>0</v>
          </cell>
          <cell r="V94">
            <v>45657</v>
          </cell>
          <cell r="W94">
            <v>0</v>
          </cell>
          <cell r="X94">
            <v>0</v>
          </cell>
          <cell r="Y94">
            <v>0</v>
          </cell>
        </row>
        <row r="95">
          <cell r="A95" t="str">
            <v>2.3.7.2.06</v>
          </cell>
          <cell r="B95" t="str">
            <v>SUBTOTAL</v>
          </cell>
          <cell r="G95">
            <v>0</v>
          </cell>
          <cell r="H95">
            <v>0</v>
          </cell>
          <cell r="J95">
            <v>0</v>
          </cell>
          <cell r="L95">
            <v>0</v>
          </cell>
          <cell r="N95" t="str">
            <v/>
          </cell>
          <cell r="O95" t="str">
            <v>0.00</v>
          </cell>
          <cell r="P95">
            <v>0</v>
          </cell>
          <cell r="R95">
            <v>0</v>
          </cell>
          <cell r="S95">
            <v>0</v>
          </cell>
          <cell r="T95">
            <v>0</v>
          </cell>
          <cell r="U95">
            <v>0</v>
          </cell>
          <cell r="X95">
            <v>0</v>
          </cell>
          <cell r="Y95">
            <v>0</v>
          </cell>
          <cell r="Z95" t="str">
            <v>1.1.05.01.07.01</v>
          </cell>
        </row>
        <row r="96">
          <cell r="B96" t="str">
            <v xml:space="preserve">OTROS PRODUCTOS QUIMICOS Y CONEXOS </v>
          </cell>
          <cell r="J96">
            <v>0</v>
          </cell>
          <cell r="N96" t="str">
            <v/>
          </cell>
          <cell r="P96">
            <v>0</v>
          </cell>
          <cell r="R96">
            <v>0</v>
          </cell>
          <cell r="U96">
            <v>0</v>
          </cell>
          <cell r="V96" t="str">
            <v>CUENTA CONTABLE 1.1.05.01.07.01</v>
          </cell>
        </row>
        <row r="97">
          <cell r="A97" t="str">
            <v>MG214</v>
          </cell>
          <cell r="B97" t="str">
            <v>Almacén 2</v>
          </cell>
          <cell r="C97" t="str">
            <v xml:space="preserve">MASILLAS </v>
          </cell>
          <cell r="D97" t="str">
            <v xml:space="preserve">UNIDADES </v>
          </cell>
          <cell r="E97">
            <v>0</v>
          </cell>
          <cell r="F97">
            <v>45657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 t="str">
            <v/>
          </cell>
          <cell r="O97" t="str">
            <v>0.00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45657</v>
          </cell>
          <cell r="W97">
            <v>0</v>
          </cell>
          <cell r="X97">
            <v>0</v>
          </cell>
          <cell r="Y97">
            <v>0</v>
          </cell>
        </row>
        <row r="98">
          <cell r="A98" t="str">
            <v>MG290</v>
          </cell>
          <cell r="B98" t="str">
            <v>Almacén 2</v>
          </cell>
          <cell r="C98" t="str">
            <v>LATA DE GAS REFRIGERANTE R134A SENCILLAS</v>
          </cell>
          <cell r="D98" t="str">
            <v xml:space="preserve">UNIDADES </v>
          </cell>
          <cell r="E98">
            <v>0</v>
          </cell>
          <cell r="F98">
            <v>45657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12</v>
          </cell>
          <cell r="N98">
            <v>45749</v>
          </cell>
          <cell r="O98">
            <v>247.8</v>
          </cell>
          <cell r="P98">
            <v>2973.6000000000004</v>
          </cell>
          <cell r="Q98">
            <v>0</v>
          </cell>
          <cell r="R98">
            <v>0</v>
          </cell>
          <cell r="S98">
            <v>12</v>
          </cell>
          <cell r="T98">
            <v>2973.6000000000004</v>
          </cell>
          <cell r="U98">
            <v>0</v>
          </cell>
          <cell r="V98">
            <v>45749</v>
          </cell>
          <cell r="W98">
            <v>12</v>
          </cell>
          <cell r="X98">
            <v>2973.6000000000004</v>
          </cell>
          <cell r="Y98">
            <v>247.80000000000004</v>
          </cell>
        </row>
        <row r="99">
          <cell r="A99" t="str">
            <v>MG291</v>
          </cell>
          <cell r="B99" t="str">
            <v>Almacén 2</v>
          </cell>
          <cell r="C99" t="str">
            <v>ACEITE PARA COMPRESOR</v>
          </cell>
          <cell r="D99" t="str">
            <v xml:space="preserve">UNIDADES </v>
          </cell>
          <cell r="E99">
            <v>0</v>
          </cell>
          <cell r="F99">
            <v>45657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5</v>
          </cell>
          <cell r="N99">
            <v>45749</v>
          </cell>
          <cell r="O99">
            <v>1652</v>
          </cell>
          <cell r="P99">
            <v>8260</v>
          </cell>
          <cell r="Q99">
            <v>0</v>
          </cell>
          <cell r="R99">
            <v>0</v>
          </cell>
          <cell r="S99">
            <v>5</v>
          </cell>
          <cell r="T99">
            <v>8260</v>
          </cell>
          <cell r="U99">
            <v>0</v>
          </cell>
          <cell r="V99">
            <v>45749</v>
          </cell>
          <cell r="W99">
            <v>5</v>
          </cell>
          <cell r="X99">
            <v>8260</v>
          </cell>
          <cell r="Y99">
            <v>1652</v>
          </cell>
        </row>
        <row r="100">
          <cell r="A100" t="str">
            <v>MG292</v>
          </cell>
          <cell r="B100" t="str">
            <v>Almacén 2</v>
          </cell>
          <cell r="C100" t="str">
            <v xml:space="preserve">TANQUE DE 25 Lbs DE GAS REFRIGERANTE R410A </v>
          </cell>
          <cell r="D100" t="str">
            <v xml:space="preserve">UNIDADES </v>
          </cell>
          <cell r="E100">
            <v>0</v>
          </cell>
          <cell r="F100">
            <v>45657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1</v>
          </cell>
          <cell r="N100">
            <v>45749</v>
          </cell>
          <cell r="O100">
            <v>10148</v>
          </cell>
          <cell r="P100">
            <v>10148</v>
          </cell>
          <cell r="Q100">
            <v>0</v>
          </cell>
          <cell r="R100">
            <v>0</v>
          </cell>
          <cell r="S100">
            <v>1</v>
          </cell>
          <cell r="T100">
            <v>10148</v>
          </cell>
          <cell r="U100">
            <v>0</v>
          </cell>
          <cell r="V100">
            <v>45749</v>
          </cell>
          <cell r="W100">
            <v>1</v>
          </cell>
          <cell r="X100">
            <v>10148</v>
          </cell>
          <cell r="Y100">
            <v>10148</v>
          </cell>
        </row>
        <row r="101">
          <cell r="A101" t="str">
            <v>2.3.7.2.99</v>
          </cell>
          <cell r="B101" t="str">
            <v>SUBTOTAL</v>
          </cell>
          <cell r="G101">
            <v>0</v>
          </cell>
          <cell r="H101">
            <v>0</v>
          </cell>
          <cell r="J101">
            <v>0</v>
          </cell>
          <cell r="L101">
            <v>0</v>
          </cell>
          <cell r="N101" t="str">
            <v/>
          </cell>
          <cell r="O101" t="str">
            <v>0.00</v>
          </cell>
          <cell r="P101">
            <v>21381.599999999999</v>
          </cell>
          <cell r="R101">
            <v>0</v>
          </cell>
          <cell r="T101">
            <v>0</v>
          </cell>
          <cell r="U101">
            <v>0</v>
          </cell>
          <cell r="X101">
            <v>21381.599999999999</v>
          </cell>
          <cell r="Y101">
            <v>12047.8</v>
          </cell>
          <cell r="Z101" t="str">
            <v>1.1.05.01.07.01</v>
          </cell>
        </row>
        <row r="102">
          <cell r="B102" t="str">
            <v xml:space="preserve">ÚTILES Y MATERIALES DE LIMPIEZA E HIGIENE  </v>
          </cell>
          <cell r="J102">
            <v>0</v>
          </cell>
          <cell r="N102" t="str">
            <v/>
          </cell>
          <cell r="P102">
            <v>0</v>
          </cell>
          <cell r="R102">
            <v>0</v>
          </cell>
          <cell r="U102">
            <v>0</v>
          </cell>
          <cell r="V102" t="str">
            <v>CUENTA CONTABLE 1.1.05.01.99.01</v>
          </cell>
        </row>
        <row r="103">
          <cell r="A103" t="str">
            <v>MG078</v>
          </cell>
          <cell r="B103" t="str">
            <v>Almacén 2</v>
          </cell>
          <cell r="C103" t="str">
            <v>Escoba pequeña plastica UND</v>
          </cell>
          <cell r="D103" t="str">
            <v xml:space="preserve">UNIDADES </v>
          </cell>
          <cell r="E103">
            <v>5</v>
          </cell>
          <cell r="F103">
            <v>45657</v>
          </cell>
          <cell r="G103">
            <v>194.7</v>
          </cell>
          <cell r="H103">
            <v>973.5</v>
          </cell>
          <cell r="I103">
            <v>1</v>
          </cell>
          <cell r="J103">
            <v>194.7</v>
          </cell>
          <cell r="K103">
            <v>4</v>
          </cell>
          <cell r="L103">
            <v>778.8</v>
          </cell>
          <cell r="M103">
            <v>0</v>
          </cell>
          <cell r="N103" t="str">
            <v/>
          </cell>
          <cell r="O103" t="str">
            <v>0.00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0</v>
          </cell>
          <cell r="U103">
            <v>194.7</v>
          </cell>
          <cell r="V103">
            <v>45657</v>
          </cell>
          <cell r="W103">
            <v>4</v>
          </cell>
          <cell r="X103">
            <v>778.8</v>
          </cell>
          <cell r="Y103">
            <v>194.7</v>
          </cell>
        </row>
        <row r="104">
          <cell r="A104" t="str">
            <v>MG124</v>
          </cell>
          <cell r="B104" t="str">
            <v>Almacén 2</v>
          </cell>
          <cell r="C104" t="str">
            <v xml:space="preserve">Jabon liquido lavaplato </v>
          </cell>
          <cell r="D104" t="str">
            <v>GALON</v>
          </cell>
          <cell r="E104">
            <v>6</v>
          </cell>
          <cell r="F104">
            <v>45657</v>
          </cell>
          <cell r="G104">
            <v>147.5</v>
          </cell>
          <cell r="H104">
            <v>885</v>
          </cell>
          <cell r="I104">
            <v>5</v>
          </cell>
          <cell r="J104">
            <v>737.5</v>
          </cell>
          <cell r="K104">
            <v>1</v>
          </cell>
          <cell r="L104">
            <v>147.5</v>
          </cell>
          <cell r="M104">
            <v>5</v>
          </cell>
          <cell r="N104">
            <v>45807</v>
          </cell>
          <cell r="O104">
            <v>302.08</v>
          </cell>
          <cell r="P104">
            <v>1510.3999999999999</v>
          </cell>
          <cell r="Q104">
            <v>0</v>
          </cell>
          <cell r="R104">
            <v>0</v>
          </cell>
          <cell r="S104">
            <v>5</v>
          </cell>
          <cell r="T104">
            <v>1510.3999999999999</v>
          </cell>
          <cell r="U104">
            <v>737.5</v>
          </cell>
          <cell r="V104">
            <v>45807</v>
          </cell>
          <cell r="W104">
            <v>6</v>
          </cell>
          <cell r="X104">
            <v>1657.8999999999999</v>
          </cell>
          <cell r="Y104">
            <v>276.31666666666666</v>
          </cell>
        </row>
        <row r="105">
          <cell r="A105" t="str">
            <v>MG126</v>
          </cell>
          <cell r="B105" t="str">
            <v>Almacén 2</v>
          </cell>
          <cell r="C105" t="str">
            <v xml:space="preserve">Funda de zafacon 55 GL negra </v>
          </cell>
          <cell r="D105" t="str">
            <v>PAQUETE</v>
          </cell>
          <cell r="E105">
            <v>19</v>
          </cell>
          <cell r="F105">
            <v>45657</v>
          </cell>
          <cell r="G105">
            <v>460.495</v>
          </cell>
          <cell r="H105">
            <v>8749.4050000000007</v>
          </cell>
          <cell r="I105">
            <v>2</v>
          </cell>
          <cell r="J105">
            <v>920.99</v>
          </cell>
          <cell r="K105">
            <v>17</v>
          </cell>
          <cell r="L105">
            <v>7828.415</v>
          </cell>
          <cell r="M105">
            <v>0</v>
          </cell>
          <cell r="N105" t="str">
            <v/>
          </cell>
          <cell r="O105" t="str">
            <v>0.00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920.99</v>
          </cell>
          <cell r="V105">
            <v>45657</v>
          </cell>
          <cell r="W105">
            <v>17</v>
          </cell>
          <cell r="X105">
            <v>7828.415</v>
          </cell>
          <cell r="Y105">
            <v>460.495</v>
          </cell>
        </row>
        <row r="106">
          <cell r="A106" t="str">
            <v>MG133</v>
          </cell>
          <cell r="B106" t="str">
            <v>Almacén 2</v>
          </cell>
          <cell r="C106" t="str">
            <v xml:space="preserve">Limpiador de madera </v>
          </cell>
          <cell r="D106" t="str">
            <v>GALON</v>
          </cell>
          <cell r="E106">
            <v>1</v>
          </cell>
          <cell r="F106">
            <v>45657</v>
          </cell>
          <cell r="G106">
            <v>792.27</v>
          </cell>
          <cell r="H106">
            <v>792.27</v>
          </cell>
          <cell r="I106">
            <v>0</v>
          </cell>
          <cell r="J106">
            <v>0</v>
          </cell>
          <cell r="K106">
            <v>1</v>
          </cell>
          <cell r="L106">
            <v>792.27</v>
          </cell>
          <cell r="M106">
            <v>0</v>
          </cell>
          <cell r="N106" t="str">
            <v/>
          </cell>
          <cell r="O106" t="str">
            <v>0.00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0</v>
          </cell>
          <cell r="U106">
            <v>0</v>
          </cell>
          <cell r="V106">
            <v>45657</v>
          </cell>
          <cell r="W106">
            <v>1</v>
          </cell>
          <cell r="X106">
            <v>792.27</v>
          </cell>
          <cell r="Y106">
            <v>792.27</v>
          </cell>
        </row>
        <row r="107">
          <cell r="A107" t="str">
            <v>MG195</v>
          </cell>
          <cell r="B107" t="str">
            <v>Almacén 2</v>
          </cell>
          <cell r="C107" t="str">
            <v>Limpiador de madera 12 onzas</v>
          </cell>
          <cell r="D107" t="str">
            <v xml:space="preserve">UNIDADES </v>
          </cell>
          <cell r="E107">
            <v>3</v>
          </cell>
          <cell r="F107">
            <v>45657</v>
          </cell>
          <cell r="G107">
            <v>413</v>
          </cell>
          <cell r="H107">
            <v>1239</v>
          </cell>
          <cell r="I107">
            <v>0</v>
          </cell>
          <cell r="J107">
            <v>0</v>
          </cell>
          <cell r="K107">
            <v>3</v>
          </cell>
          <cell r="L107">
            <v>1239</v>
          </cell>
          <cell r="M107">
            <v>0</v>
          </cell>
          <cell r="N107" t="str">
            <v/>
          </cell>
          <cell r="O107" t="str">
            <v>0.00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0</v>
          </cell>
          <cell r="U107">
            <v>0</v>
          </cell>
          <cell r="V107">
            <v>45657</v>
          </cell>
          <cell r="W107">
            <v>3</v>
          </cell>
          <cell r="X107">
            <v>1239</v>
          </cell>
          <cell r="Y107">
            <v>413</v>
          </cell>
        </row>
        <row r="108">
          <cell r="A108" t="str">
            <v>MG141</v>
          </cell>
          <cell r="B108" t="str">
            <v>Almacén 2</v>
          </cell>
          <cell r="C108" t="str">
            <v xml:space="preserve">Fundas plasticas 30 Gl negra </v>
          </cell>
          <cell r="D108" t="str">
            <v>PAQUETE</v>
          </cell>
          <cell r="E108">
            <v>6</v>
          </cell>
          <cell r="F108">
            <v>45657</v>
          </cell>
          <cell r="G108">
            <v>348.1</v>
          </cell>
          <cell r="H108">
            <v>2088.6000000000004</v>
          </cell>
          <cell r="I108">
            <v>2</v>
          </cell>
          <cell r="J108">
            <v>696.2</v>
          </cell>
          <cell r="K108">
            <v>4</v>
          </cell>
          <cell r="L108">
            <v>1392.4</v>
          </cell>
          <cell r="M108">
            <v>10</v>
          </cell>
          <cell r="N108">
            <v>45807</v>
          </cell>
          <cell r="O108">
            <v>358.72</v>
          </cell>
          <cell r="P108">
            <v>3587.2000000000003</v>
          </cell>
          <cell r="Q108">
            <v>0</v>
          </cell>
          <cell r="R108">
            <v>0</v>
          </cell>
          <cell r="S108">
            <v>10</v>
          </cell>
          <cell r="T108">
            <v>3587.2000000000003</v>
          </cell>
          <cell r="U108">
            <v>696.2</v>
          </cell>
          <cell r="V108">
            <v>45807</v>
          </cell>
          <cell r="W108">
            <v>14</v>
          </cell>
          <cell r="X108">
            <v>4979.6000000000004</v>
          </cell>
          <cell r="Y108">
            <v>355.68571428571431</v>
          </cell>
        </row>
        <row r="109">
          <cell r="A109" t="str">
            <v>MG228</v>
          </cell>
          <cell r="B109" t="str">
            <v>Almacén 2</v>
          </cell>
          <cell r="C109" t="str">
            <v xml:space="preserve">Fundas plasticas 4 Gl negra </v>
          </cell>
          <cell r="D109" t="str">
            <v>PAQUETE</v>
          </cell>
          <cell r="E109">
            <v>94</v>
          </cell>
          <cell r="F109">
            <v>45657</v>
          </cell>
          <cell r="G109">
            <v>118.236</v>
          </cell>
          <cell r="H109">
            <v>11114.184000000001</v>
          </cell>
          <cell r="I109">
            <v>11</v>
          </cell>
          <cell r="J109">
            <v>1300.596</v>
          </cell>
          <cell r="K109">
            <v>83</v>
          </cell>
          <cell r="L109">
            <v>9813.5879999999997</v>
          </cell>
          <cell r="M109">
            <v>0</v>
          </cell>
          <cell r="N109" t="str">
            <v/>
          </cell>
          <cell r="O109" t="str">
            <v>0.00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0</v>
          </cell>
          <cell r="U109">
            <v>1300.596</v>
          </cell>
          <cell r="V109">
            <v>45657</v>
          </cell>
          <cell r="W109">
            <v>83</v>
          </cell>
          <cell r="X109">
            <v>9813.5879999999997</v>
          </cell>
          <cell r="Y109">
            <v>118.23599999999999</v>
          </cell>
        </row>
        <row r="110">
          <cell r="A110" t="str">
            <v>MG273</v>
          </cell>
          <cell r="B110" t="str">
            <v>Almacén 2</v>
          </cell>
          <cell r="C110" t="str">
            <v>CEPILLO DE LIMPIEZA PARED</v>
          </cell>
          <cell r="D110" t="str">
            <v xml:space="preserve">UNIDADES </v>
          </cell>
          <cell r="E110">
            <v>3</v>
          </cell>
          <cell r="F110">
            <v>45657</v>
          </cell>
          <cell r="G110">
            <v>88.5</v>
          </cell>
          <cell r="H110">
            <v>265.5</v>
          </cell>
          <cell r="I110">
            <v>0</v>
          </cell>
          <cell r="J110">
            <v>0</v>
          </cell>
          <cell r="K110">
            <v>3</v>
          </cell>
          <cell r="L110">
            <v>265.5</v>
          </cell>
          <cell r="M110">
            <v>0</v>
          </cell>
          <cell r="N110" t="str">
            <v/>
          </cell>
          <cell r="O110" t="str">
            <v>0.00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0</v>
          </cell>
          <cell r="U110">
            <v>0</v>
          </cell>
          <cell r="V110">
            <v>45657</v>
          </cell>
          <cell r="W110">
            <v>3</v>
          </cell>
          <cell r="X110">
            <v>265.5</v>
          </cell>
          <cell r="Y110">
            <v>88.5</v>
          </cell>
        </row>
        <row r="111">
          <cell r="A111" t="str">
            <v>MG147</v>
          </cell>
          <cell r="B111" t="str">
            <v>Almacén 2</v>
          </cell>
          <cell r="C111" t="str">
            <v xml:space="preserve">Toallas microfibra </v>
          </cell>
          <cell r="D111" t="str">
            <v xml:space="preserve">UNIDADES </v>
          </cell>
          <cell r="E111">
            <v>10</v>
          </cell>
          <cell r="F111">
            <v>45657</v>
          </cell>
          <cell r="G111">
            <v>69.62</v>
          </cell>
          <cell r="H111">
            <v>696.2</v>
          </cell>
          <cell r="I111">
            <v>10</v>
          </cell>
          <cell r="J111">
            <v>696.2</v>
          </cell>
          <cell r="K111">
            <v>0</v>
          </cell>
          <cell r="L111">
            <v>0</v>
          </cell>
          <cell r="M111">
            <v>10</v>
          </cell>
          <cell r="N111">
            <v>45807</v>
          </cell>
          <cell r="O111">
            <v>99.12</v>
          </cell>
          <cell r="P111">
            <v>991.2</v>
          </cell>
          <cell r="Q111">
            <v>2</v>
          </cell>
          <cell r="R111">
            <v>198.24</v>
          </cell>
          <cell r="S111">
            <v>8</v>
          </cell>
          <cell r="T111">
            <v>792.96</v>
          </cell>
          <cell r="U111">
            <v>894.44</v>
          </cell>
          <cell r="V111">
            <v>45807</v>
          </cell>
          <cell r="W111">
            <v>8</v>
          </cell>
          <cell r="X111">
            <v>792.96</v>
          </cell>
          <cell r="Y111">
            <v>99.12</v>
          </cell>
        </row>
        <row r="112">
          <cell r="A112" t="str">
            <v>MG143</v>
          </cell>
          <cell r="B112" t="str">
            <v>Almacén 2</v>
          </cell>
          <cell r="C112" t="str">
            <v xml:space="preserve">Suaper </v>
          </cell>
          <cell r="D112" t="str">
            <v xml:space="preserve">UNIDADES </v>
          </cell>
          <cell r="E112">
            <v>5</v>
          </cell>
          <cell r="F112">
            <v>45657</v>
          </cell>
          <cell r="G112">
            <v>244.85250000000002</v>
          </cell>
          <cell r="H112">
            <v>1224.2625</v>
          </cell>
          <cell r="I112">
            <v>3</v>
          </cell>
          <cell r="J112">
            <v>734.55750000000012</v>
          </cell>
          <cell r="K112">
            <v>2</v>
          </cell>
          <cell r="L112">
            <v>489.70500000000004</v>
          </cell>
          <cell r="M112">
            <v>0</v>
          </cell>
          <cell r="N112" t="str">
            <v/>
          </cell>
          <cell r="O112" t="str">
            <v>0.00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734.55750000000012</v>
          </cell>
          <cell r="V112">
            <v>45657</v>
          </cell>
          <cell r="W112">
            <v>2</v>
          </cell>
          <cell r="X112">
            <v>489.70500000000004</v>
          </cell>
          <cell r="Y112">
            <v>244.85250000000002</v>
          </cell>
        </row>
        <row r="113">
          <cell r="A113" t="str">
            <v>MG230</v>
          </cell>
          <cell r="B113" t="str">
            <v>Almacén 2</v>
          </cell>
          <cell r="C113" t="str">
            <v>CUBETA PLASTICA PEQUEÑA 15 LITROS</v>
          </cell>
          <cell r="D113" t="str">
            <v xml:space="preserve">UNIDADES </v>
          </cell>
          <cell r="E113">
            <v>1</v>
          </cell>
          <cell r="F113">
            <v>45657</v>
          </cell>
          <cell r="G113">
            <v>420</v>
          </cell>
          <cell r="H113">
            <v>420</v>
          </cell>
          <cell r="I113">
            <v>0</v>
          </cell>
          <cell r="J113">
            <v>0</v>
          </cell>
          <cell r="K113">
            <v>1</v>
          </cell>
          <cell r="L113">
            <v>420</v>
          </cell>
          <cell r="M113">
            <v>0</v>
          </cell>
          <cell r="N113" t="str">
            <v/>
          </cell>
          <cell r="O113" t="str">
            <v>0.00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45657</v>
          </cell>
          <cell r="W113">
            <v>1</v>
          </cell>
          <cell r="X113">
            <v>420</v>
          </cell>
          <cell r="Y113">
            <v>420</v>
          </cell>
        </row>
        <row r="114">
          <cell r="A114" t="str">
            <v>MG128</v>
          </cell>
          <cell r="B114" t="str">
            <v>Almacén 2</v>
          </cell>
          <cell r="C114" t="str">
            <v xml:space="preserve">Brillo verde </v>
          </cell>
          <cell r="D114" t="str">
            <v xml:space="preserve">UNIDADES </v>
          </cell>
          <cell r="E114">
            <v>12</v>
          </cell>
          <cell r="F114">
            <v>45657</v>
          </cell>
          <cell r="G114">
            <v>21.24</v>
          </cell>
          <cell r="H114">
            <v>254.88</v>
          </cell>
          <cell r="I114">
            <v>8</v>
          </cell>
          <cell r="J114">
            <v>169.92</v>
          </cell>
          <cell r="K114">
            <v>4</v>
          </cell>
          <cell r="L114">
            <v>84.96</v>
          </cell>
          <cell r="M114">
            <v>5</v>
          </cell>
          <cell r="N114">
            <v>45807</v>
          </cell>
          <cell r="O114">
            <v>49.56</v>
          </cell>
          <cell r="P114">
            <v>247.8</v>
          </cell>
          <cell r="Q114">
            <v>0</v>
          </cell>
          <cell r="R114">
            <v>0</v>
          </cell>
          <cell r="S114">
            <v>5</v>
          </cell>
          <cell r="T114">
            <v>247.8</v>
          </cell>
          <cell r="U114">
            <v>169.92</v>
          </cell>
          <cell r="V114">
            <v>45807</v>
          </cell>
          <cell r="W114">
            <v>9</v>
          </cell>
          <cell r="X114">
            <v>332.76</v>
          </cell>
          <cell r="Y114">
            <v>36.973333333333329</v>
          </cell>
        </row>
        <row r="115">
          <cell r="A115" t="str">
            <v>MG271</v>
          </cell>
          <cell r="B115" t="str">
            <v>Almacén 2</v>
          </cell>
          <cell r="C115" t="str">
            <v>MASCARILLA K-95 CJA20</v>
          </cell>
          <cell r="D115" t="str">
            <v xml:space="preserve">UNIDADES </v>
          </cell>
          <cell r="E115">
            <v>1</v>
          </cell>
          <cell r="F115">
            <v>45657</v>
          </cell>
          <cell r="G115">
            <v>1492.7</v>
          </cell>
          <cell r="H115">
            <v>1492.7</v>
          </cell>
          <cell r="I115">
            <v>1</v>
          </cell>
          <cell r="J115">
            <v>1492.7</v>
          </cell>
          <cell r="K115">
            <v>0</v>
          </cell>
          <cell r="L115">
            <v>0</v>
          </cell>
          <cell r="M115">
            <v>1</v>
          </cell>
          <cell r="N115">
            <v>45807</v>
          </cell>
          <cell r="O115">
            <v>212.4</v>
          </cell>
          <cell r="P115">
            <v>212.4</v>
          </cell>
          <cell r="Q115">
            <v>0</v>
          </cell>
          <cell r="R115">
            <v>0</v>
          </cell>
          <cell r="S115">
            <v>1</v>
          </cell>
          <cell r="T115">
            <v>212.4</v>
          </cell>
          <cell r="U115">
            <v>1492.7</v>
          </cell>
          <cell r="V115">
            <v>45807</v>
          </cell>
          <cell r="W115">
            <v>1</v>
          </cell>
          <cell r="X115">
            <v>212.4</v>
          </cell>
          <cell r="Y115">
            <v>212.4</v>
          </cell>
        </row>
        <row r="116">
          <cell r="A116" t="str">
            <v>MG272</v>
          </cell>
          <cell r="B116" t="str">
            <v>Almacén 2</v>
          </cell>
          <cell r="C116" t="str">
            <v>MASCARILLA QUIRURGICA (AZUL) CJA C/50 CON ELASTICO</v>
          </cell>
          <cell r="D116" t="str">
            <v xml:space="preserve">UNIDADES </v>
          </cell>
          <cell r="E116">
            <v>1</v>
          </cell>
          <cell r="F116">
            <v>45657</v>
          </cell>
          <cell r="G116">
            <v>112.1</v>
          </cell>
          <cell r="H116">
            <v>112.1</v>
          </cell>
          <cell r="I116">
            <v>1</v>
          </cell>
          <cell r="J116">
            <v>112.1</v>
          </cell>
          <cell r="K116">
            <v>0</v>
          </cell>
          <cell r="L116">
            <v>0</v>
          </cell>
          <cell r="M116">
            <v>1</v>
          </cell>
          <cell r="N116">
            <v>45807</v>
          </cell>
          <cell r="O116">
            <v>1711</v>
          </cell>
          <cell r="P116">
            <v>1711</v>
          </cell>
          <cell r="Q116">
            <v>0</v>
          </cell>
          <cell r="R116">
            <v>0</v>
          </cell>
          <cell r="S116">
            <v>1</v>
          </cell>
          <cell r="T116">
            <v>1711</v>
          </cell>
          <cell r="U116">
            <v>112.1</v>
          </cell>
          <cell r="V116">
            <v>45807</v>
          </cell>
          <cell r="W116">
            <v>1</v>
          </cell>
          <cell r="X116">
            <v>1711</v>
          </cell>
          <cell r="Y116">
            <v>1711</v>
          </cell>
        </row>
        <row r="117">
          <cell r="A117" t="str">
            <v>MG188</v>
          </cell>
          <cell r="B117" t="str">
            <v>Almacén 2</v>
          </cell>
          <cell r="C117" t="str">
            <v>Contenedor de basura (ZAFACÓN)</v>
          </cell>
          <cell r="D117" t="str">
            <v xml:space="preserve">UNIDADES </v>
          </cell>
          <cell r="E117">
            <v>2</v>
          </cell>
          <cell r="F117">
            <v>45657</v>
          </cell>
          <cell r="G117">
            <v>413</v>
          </cell>
          <cell r="H117">
            <v>826</v>
          </cell>
          <cell r="I117">
            <v>0</v>
          </cell>
          <cell r="J117">
            <v>0</v>
          </cell>
          <cell r="K117">
            <v>2</v>
          </cell>
          <cell r="L117">
            <v>826</v>
          </cell>
          <cell r="M117">
            <v>5</v>
          </cell>
          <cell r="N117">
            <v>45723</v>
          </cell>
          <cell r="O117">
            <v>191.99799999999999</v>
          </cell>
          <cell r="P117">
            <v>959.99</v>
          </cell>
          <cell r="Q117">
            <v>0</v>
          </cell>
          <cell r="R117">
            <v>0</v>
          </cell>
          <cell r="S117">
            <v>5</v>
          </cell>
          <cell r="T117">
            <v>959.99</v>
          </cell>
          <cell r="U117">
            <v>0</v>
          </cell>
          <cell r="V117">
            <v>45723</v>
          </cell>
          <cell r="W117">
            <v>7</v>
          </cell>
          <cell r="X117">
            <v>1785.99</v>
          </cell>
          <cell r="Y117">
            <v>255.14142857142858</v>
          </cell>
        </row>
        <row r="118">
          <cell r="A118" t="str">
            <v>MG139</v>
          </cell>
          <cell r="B118" t="str">
            <v>Almacén 2</v>
          </cell>
          <cell r="C118" t="str">
            <v xml:space="preserve">Guante quirurgico  no. 7  50/1 </v>
          </cell>
          <cell r="D118" t="str">
            <v>CAJA</v>
          </cell>
          <cell r="E118">
            <v>5</v>
          </cell>
          <cell r="F118">
            <v>45657</v>
          </cell>
          <cell r="G118">
            <v>1236.05</v>
          </cell>
          <cell r="H118">
            <v>6180.25</v>
          </cell>
          <cell r="I118">
            <v>1</v>
          </cell>
          <cell r="J118">
            <v>1236.05</v>
          </cell>
          <cell r="K118">
            <v>4</v>
          </cell>
          <cell r="L118">
            <v>4944.2</v>
          </cell>
          <cell r="M118">
            <v>0</v>
          </cell>
          <cell r="N118" t="str">
            <v/>
          </cell>
          <cell r="O118" t="str">
            <v>0.00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1236.05</v>
          </cell>
          <cell r="V118">
            <v>45657</v>
          </cell>
          <cell r="W118">
            <v>4</v>
          </cell>
          <cell r="X118">
            <v>4944.2</v>
          </cell>
          <cell r="Y118">
            <v>1236.05</v>
          </cell>
        </row>
        <row r="119">
          <cell r="A119" t="str">
            <v>MG075</v>
          </cell>
          <cell r="B119" t="str">
            <v>Almacén 2</v>
          </cell>
          <cell r="C119" t="str">
            <v>Ambientador spray 8 onz UND</v>
          </cell>
          <cell r="D119" t="str">
            <v xml:space="preserve">UNIDADES </v>
          </cell>
          <cell r="E119">
            <v>9</v>
          </cell>
          <cell r="F119">
            <v>45657</v>
          </cell>
          <cell r="G119">
            <v>129.80000000000001</v>
          </cell>
          <cell r="H119">
            <v>1168.2</v>
          </cell>
          <cell r="I119">
            <v>4</v>
          </cell>
          <cell r="J119">
            <v>519.20000000000005</v>
          </cell>
          <cell r="K119">
            <v>5</v>
          </cell>
          <cell r="L119">
            <v>649</v>
          </cell>
          <cell r="M119">
            <v>5</v>
          </cell>
          <cell r="N119">
            <v>45719</v>
          </cell>
          <cell r="O119">
            <v>222.87</v>
          </cell>
          <cell r="P119">
            <v>1114.3499999999999</v>
          </cell>
          <cell r="Q119">
            <v>0</v>
          </cell>
          <cell r="R119">
            <v>0</v>
          </cell>
          <cell r="S119">
            <v>5</v>
          </cell>
          <cell r="T119">
            <v>1114.3499999999999</v>
          </cell>
          <cell r="U119">
            <v>519.20000000000005</v>
          </cell>
          <cell r="V119">
            <v>45719</v>
          </cell>
          <cell r="W119">
            <v>10</v>
          </cell>
          <cell r="X119">
            <v>1763.35</v>
          </cell>
          <cell r="Y119">
            <v>176.33499999999998</v>
          </cell>
        </row>
        <row r="120">
          <cell r="A120" t="str">
            <v>2.3.9.1.01</v>
          </cell>
          <cell r="B120" t="str">
            <v>SUBTOTAL</v>
          </cell>
          <cell r="G120">
            <v>6702.1635000000006</v>
          </cell>
          <cell r="H120">
            <v>38482.051500000001</v>
          </cell>
          <cell r="J120">
            <v>0</v>
          </cell>
          <cell r="L120">
            <v>29671.338</v>
          </cell>
          <cell r="N120" t="str">
            <v/>
          </cell>
          <cell r="O120">
            <v>3147.748</v>
          </cell>
          <cell r="P120">
            <v>10334.34</v>
          </cell>
          <cell r="R120">
            <v>0</v>
          </cell>
          <cell r="T120">
            <v>10136.1</v>
          </cell>
          <cell r="U120">
            <v>9008.9535000000014</v>
          </cell>
          <cell r="X120">
            <v>39807.437999999995</v>
          </cell>
          <cell r="Y120">
            <v>7091.0756428571431</v>
          </cell>
          <cell r="Z120" t="str">
            <v>1.1.05.01.99.01</v>
          </cell>
        </row>
        <row r="121">
          <cell r="B121" t="str">
            <v>ÚTILES Y MATERIALES DE ESCRITORIO</v>
          </cell>
          <cell r="J121">
            <v>0</v>
          </cell>
          <cell r="N121" t="str">
            <v/>
          </cell>
          <cell r="O121" t="str">
            <v>0.00</v>
          </cell>
          <cell r="P121">
            <v>0</v>
          </cell>
          <cell r="R121">
            <v>0</v>
          </cell>
          <cell r="U121">
            <v>0</v>
          </cell>
          <cell r="V121" t="str">
            <v>CUENTA CONTABLE 1.1.05.01.99.01</v>
          </cell>
        </row>
        <row r="122">
          <cell r="A122" t="str">
            <v>MG003</v>
          </cell>
          <cell r="B122" t="str">
            <v>Almacén 1</v>
          </cell>
          <cell r="C122" t="str">
            <v xml:space="preserve">Lapicero Azul </v>
          </cell>
          <cell r="D122" t="str">
            <v xml:space="preserve">UNIDADES </v>
          </cell>
          <cell r="E122">
            <v>58</v>
          </cell>
          <cell r="F122">
            <v>45657</v>
          </cell>
          <cell r="G122">
            <v>9.3332999999999995</v>
          </cell>
          <cell r="H122">
            <v>541.33139999999992</v>
          </cell>
          <cell r="I122">
            <v>58</v>
          </cell>
          <cell r="J122">
            <v>541.33139999999992</v>
          </cell>
          <cell r="K122">
            <v>0</v>
          </cell>
          <cell r="L122">
            <v>0</v>
          </cell>
          <cell r="M122">
            <v>96</v>
          </cell>
          <cell r="N122">
            <v>45821</v>
          </cell>
          <cell r="O122">
            <v>11.461944450000001</v>
          </cell>
          <cell r="P122">
            <v>1100.3466672</v>
          </cell>
          <cell r="Q122">
            <v>23</v>
          </cell>
          <cell r="R122">
            <v>263.62472235000001</v>
          </cell>
          <cell r="S122">
            <v>73</v>
          </cell>
          <cell r="T122">
            <v>836.72194485</v>
          </cell>
          <cell r="U122">
            <v>804.95612234999999</v>
          </cell>
          <cell r="V122">
            <v>45821</v>
          </cell>
          <cell r="W122">
            <v>73</v>
          </cell>
          <cell r="X122">
            <v>836.72194485</v>
          </cell>
          <cell r="Y122">
            <v>11.461944450000001</v>
          </cell>
        </row>
        <row r="123">
          <cell r="A123" t="str">
            <v>MG004</v>
          </cell>
          <cell r="B123" t="str">
            <v>Almacén 1</v>
          </cell>
          <cell r="C123" t="str">
            <v xml:space="preserve">Lapiz de Carbon </v>
          </cell>
          <cell r="D123" t="str">
            <v xml:space="preserve">UNIDADES </v>
          </cell>
          <cell r="E123">
            <v>71</v>
          </cell>
          <cell r="F123">
            <v>45657</v>
          </cell>
          <cell r="G123">
            <v>9.1464999999999996</v>
          </cell>
          <cell r="H123">
            <v>649.40149999999994</v>
          </cell>
          <cell r="I123">
            <v>11</v>
          </cell>
          <cell r="J123">
            <v>100.61149999999999</v>
          </cell>
          <cell r="K123">
            <v>60</v>
          </cell>
          <cell r="L123">
            <v>548.79</v>
          </cell>
          <cell r="M123">
            <v>0</v>
          </cell>
          <cell r="N123" t="str">
            <v/>
          </cell>
          <cell r="O123" t="str">
            <v>0.00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100.61149999999999</v>
          </cell>
          <cell r="V123">
            <v>45657</v>
          </cell>
          <cell r="W123">
            <v>60</v>
          </cell>
          <cell r="X123">
            <v>548.79</v>
          </cell>
          <cell r="Y123">
            <v>9.1464999999999996</v>
          </cell>
        </row>
        <row r="124">
          <cell r="A124" t="str">
            <v>MG005</v>
          </cell>
          <cell r="B124" t="str">
            <v>Almacén 1</v>
          </cell>
          <cell r="C124" t="str">
            <v>Libretas Rayada 5 x 8 Amarilla</v>
          </cell>
          <cell r="D124" t="str">
            <v xml:space="preserve">UNIDADES </v>
          </cell>
          <cell r="E124">
            <v>20</v>
          </cell>
          <cell r="F124">
            <v>45657</v>
          </cell>
          <cell r="G124">
            <v>34.81</v>
          </cell>
          <cell r="H124">
            <v>696.2</v>
          </cell>
          <cell r="I124">
            <v>13</v>
          </cell>
          <cell r="J124">
            <v>452.53000000000003</v>
          </cell>
          <cell r="K124">
            <v>7</v>
          </cell>
          <cell r="L124">
            <v>243.67000000000002</v>
          </cell>
          <cell r="M124">
            <v>10</v>
          </cell>
          <cell r="N124">
            <v>45723</v>
          </cell>
          <cell r="O124">
            <v>20.579000000000001</v>
          </cell>
          <cell r="P124">
            <v>205.79000000000002</v>
          </cell>
          <cell r="Q124">
            <v>0</v>
          </cell>
          <cell r="R124">
            <v>0</v>
          </cell>
          <cell r="S124">
            <v>10</v>
          </cell>
          <cell r="T124">
            <v>205.79000000000002</v>
          </cell>
          <cell r="U124">
            <v>452.53000000000003</v>
          </cell>
          <cell r="V124">
            <v>45723</v>
          </cell>
          <cell r="W124">
            <v>17</v>
          </cell>
          <cell r="X124">
            <v>449.46000000000004</v>
          </cell>
          <cell r="Y124">
            <v>26.438823529411767</v>
          </cell>
        </row>
        <row r="125">
          <cell r="A125" t="str">
            <v>MG158</v>
          </cell>
          <cell r="B125" t="str">
            <v>Almacén 1</v>
          </cell>
          <cell r="C125" t="str">
            <v>PORTA DIPLOMA TIMBRADO EN ORO</v>
          </cell>
          <cell r="D125" t="str">
            <v xml:space="preserve">UNIDADES </v>
          </cell>
          <cell r="E125">
            <v>4</v>
          </cell>
          <cell r="F125">
            <v>45657</v>
          </cell>
          <cell r="G125">
            <v>2700</v>
          </cell>
          <cell r="H125">
            <v>10800</v>
          </cell>
          <cell r="I125">
            <v>0</v>
          </cell>
          <cell r="J125">
            <v>0</v>
          </cell>
          <cell r="K125">
            <v>4</v>
          </cell>
          <cell r="L125">
            <v>10800</v>
          </cell>
          <cell r="M125">
            <v>0</v>
          </cell>
          <cell r="N125" t="str">
            <v/>
          </cell>
          <cell r="O125" t="str">
            <v>0.00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0</v>
          </cell>
          <cell r="U125">
            <v>0</v>
          </cell>
          <cell r="V125">
            <v>45657</v>
          </cell>
          <cell r="W125">
            <v>4</v>
          </cell>
          <cell r="X125">
            <v>10800</v>
          </cell>
          <cell r="Y125">
            <v>2700</v>
          </cell>
        </row>
        <row r="126">
          <cell r="A126" t="str">
            <v>MG006</v>
          </cell>
          <cell r="B126" t="str">
            <v>Almacén 1</v>
          </cell>
          <cell r="C126" t="str">
            <v xml:space="preserve">Libretas Rayada  Amarilla 8 1/2 x 11 </v>
          </cell>
          <cell r="D126" t="str">
            <v xml:space="preserve">UNIDADES </v>
          </cell>
          <cell r="E126">
            <v>11</v>
          </cell>
          <cell r="F126">
            <v>45657</v>
          </cell>
          <cell r="G126">
            <v>46.019999999999996</v>
          </cell>
          <cell r="H126">
            <v>506.21999999999997</v>
          </cell>
          <cell r="I126">
            <v>5</v>
          </cell>
          <cell r="J126">
            <v>230.09999999999997</v>
          </cell>
          <cell r="K126">
            <v>6</v>
          </cell>
          <cell r="L126">
            <v>276.12</v>
          </cell>
          <cell r="M126">
            <v>10</v>
          </cell>
          <cell r="N126">
            <v>45723</v>
          </cell>
          <cell r="O126">
            <v>42.456000000000003</v>
          </cell>
          <cell r="P126">
            <v>424.56000000000006</v>
          </cell>
          <cell r="Q126">
            <v>0</v>
          </cell>
          <cell r="R126">
            <v>0</v>
          </cell>
          <cell r="S126">
            <v>10</v>
          </cell>
          <cell r="T126">
            <v>424.56000000000006</v>
          </cell>
          <cell r="U126">
            <v>230.09999999999997</v>
          </cell>
          <cell r="V126">
            <v>45723</v>
          </cell>
          <cell r="W126">
            <v>16</v>
          </cell>
          <cell r="X126">
            <v>700.68000000000006</v>
          </cell>
          <cell r="Y126">
            <v>43.792500000000004</v>
          </cell>
        </row>
        <row r="127">
          <cell r="A127" t="str">
            <v>MG007</v>
          </cell>
          <cell r="B127" t="str">
            <v>Almacén 1</v>
          </cell>
          <cell r="C127" t="str">
            <v xml:space="preserve">Marcadores Azul </v>
          </cell>
          <cell r="D127" t="str">
            <v xml:space="preserve">UNIDADES </v>
          </cell>
          <cell r="E127">
            <v>1</v>
          </cell>
          <cell r="F127">
            <v>45657</v>
          </cell>
          <cell r="G127">
            <v>55</v>
          </cell>
          <cell r="H127">
            <v>55</v>
          </cell>
          <cell r="I127">
            <v>0</v>
          </cell>
          <cell r="J127">
            <v>0</v>
          </cell>
          <cell r="K127">
            <v>1</v>
          </cell>
          <cell r="L127">
            <v>55</v>
          </cell>
          <cell r="M127">
            <v>0</v>
          </cell>
          <cell r="N127" t="str">
            <v/>
          </cell>
          <cell r="O127" t="str">
            <v>0.00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  <cell r="U127">
            <v>0</v>
          </cell>
          <cell r="V127">
            <v>45657</v>
          </cell>
          <cell r="W127">
            <v>1</v>
          </cell>
          <cell r="X127">
            <v>55</v>
          </cell>
          <cell r="Y127">
            <v>55</v>
          </cell>
        </row>
        <row r="128">
          <cell r="A128" t="str">
            <v>MG008</v>
          </cell>
          <cell r="B128" t="str">
            <v>Almacén 1</v>
          </cell>
          <cell r="C128" t="str">
            <v xml:space="preserve">Marcadores Negro </v>
          </cell>
          <cell r="D128" t="str">
            <v xml:space="preserve">UNIDADES </v>
          </cell>
          <cell r="E128">
            <v>56</v>
          </cell>
          <cell r="F128">
            <v>45657</v>
          </cell>
          <cell r="G128">
            <v>55</v>
          </cell>
          <cell r="H128">
            <v>3080</v>
          </cell>
          <cell r="I128">
            <v>0</v>
          </cell>
          <cell r="J128">
            <v>0</v>
          </cell>
          <cell r="K128">
            <v>56</v>
          </cell>
          <cell r="L128">
            <v>3080</v>
          </cell>
          <cell r="M128">
            <v>0</v>
          </cell>
          <cell r="N128" t="str">
            <v/>
          </cell>
          <cell r="O128" t="str">
            <v>0.00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45657</v>
          </cell>
          <cell r="W128">
            <v>56</v>
          </cell>
          <cell r="X128">
            <v>3080</v>
          </cell>
          <cell r="Y128">
            <v>55</v>
          </cell>
        </row>
        <row r="129">
          <cell r="A129" t="str">
            <v>MG009</v>
          </cell>
          <cell r="B129" t="str">
            <v>Almacén 1</v>
          </cell>
          <cell r="C129" t="str">
            <v>Marcadores Rojo</v>
          </cell>
          <cell r="D129" t="str">
            <v xml:space="preserve">UNIDADES </v>
          </cell>
          <cell r="E129">
            <v>1</v>
          </cell>
          <cell r="F129">
            <v>45657</v>
          </cell>
          <cell r="G129">
            <v>55</v>
          </cell>
          <cell r="H129">
            <v>55</v>
          </cell>
          <cell r="I129">
            <v>0</v>
          </cell>
          <cell r="J129">
            <v>0</v>
          </cell>
          <cell r="K129">
            <v>1</v>
          </cell>
          <cell r="L129">
            <v>55</v>
          </cell>
          <cell r="M129">
            <v>0</v>
          </cell>
          <cell r="N129" t="str">
            <v/>
          </cell>
          <cell r="O129" t="str">
            <v>0.00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0</v>
          </cell>
          <cell r="U129">
            <v>0</v>
          </cell>
          <cell r="V129">
            <v>45657</v>
          </cell>
          <cell r="W129">
            <v>1</v>
          </cell>
          <cell r="X129">
            <v>55</v>
          </cell>
          <cell r="Y129">
            <v>55</v>
          </cell>
        </row>
        <row r="130">
          <cell r="A130" t="str">
            <v>MG010</v>
          </cell>
          <cell r="B130" t="str">
            <v>Almacén 1</v>
          </cell>
          <cell r="C130" t="str">
            <v>Clip Pequeños Cajas 100/1</v>
          </cell>
          <cell r="D130" t="str">
            <v>CAJA</v>
          </cell>
          <cell r="E130">
            <v>25</v>
          </cell>
          <cell r="F130">
            <v>45657</v>
          </cell>
          <cell r="G130">
            <v>17.809999999999999</v>
          </cell>
          <cell r="H130">
            <v>445.24999999999994</v>
          </cell>
          <cell r="I130">
            <v>2</v>
          </cell>
          <cell r="J130">
            <v>35.619999999999997</v>
          </cell>
          <cell r="K130">
            <v>23</v>
          </cell>
          <cell r="L130">
            <v>409.63</v>
          </cell>
          <cell r="M130">
            <v>0</v>
          </cell>
          <cell r="N130" t="str">
            <v/>
          </cell>
          <cell r="O130" t="str">
            <v>0.00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35.619999999999997</v>
          </cell>
          <cell r="V130">
            <v>45657</v>
          </cell>
          <cell r="W130">
            <v>23</v>
          </cell>
          <cell r="X130">
            <v>409.63</v>
          </cell>
          <cell r="Y130">
            <v>17.809999999999999</v>
          </cell>
        </row>
        <row r="131">
          <cell r="A131" t="str">
            <v>MG162</v>
          </cell>
          <cell r="B131" t="str">
            <v>Almacén 1</v>
          </cell>
          <cell r="C131" t="str">
            <v>PORTA CARNET CLEAR</v>
          </cell>
          <cell r="D131" t="str">
            <v xml:space="preserve">UNIDADES </v>
          </cell>
          <cell r="E131">
            <v>22</v>
          </cell>
          <cell r="F131">
            <v>45657</v>
          </cell>
          <cell r="G131">
            <v>23.6</v>
          </cell>
          <cell r="H131">
            <v>519.20000000000005</v>
          </cell>
          <cell r="I131">
            <v>6</v>
          </cell>
          <cell r="J131">
            <v>141.60000000000002</v>
          </cell>
          <cell r="K131">
            <v>16</v>
          </cell>
          <cell r="L131">
            <v>377.6</v>
          </cell>
          <cell r="M131">
            <v>45</v>
          </cell>
          <cell r="N131">
            <v>45694</v>
          </cell>
          <cell r="O131" t="str">
            <v>0.00</v>
          </cell>
          <cell r="P131">
            <v>0</v>
          </cell>
          <cell r="Q131">
            <v>45</v>
          </cell>
          <cell r="R131">
            <v>0</v>
          </cell>
          <cell r="S131">
            <v>0</v>
          </cell>
          <cell r="T131">
            <v>0</v>
          </cell>
          <cell r="U131">
            <v>141.60000000000002</v>
          </cell>
          <cell r="V131">
            <v>45694</v>
          </cell>
          <cell r="W131">
            <v>16</v>
          </cell>
          <cell r="X131">
            <v>377.6</v>
          </cell>
          <cell r="Y131">
            <v>23.6</v>
          </cell>
        </row>
        <row r="132">
          <cell r="A132" t="str">
            <v>MG011</v>
          </cell>
          <cell r="B132" t="str">
            <v>Almacén 1</v>
          </cell>
          <cell r="C132" t="str">
            <v xml:space="preserve">Clip Grande Cajas 100/1 </v>
          </cell>
          <cell r="D132" t="str">
            <v>CAJA</v>
          </cell>
          <cell r="E132">
            <v>16</v>
          </cell>
          <cell r="F132">
            <v>45657</v>
          </cell>
          <cell r="G132">
            <v>29.86</v>
          </cell>
          <cell r="H132">
            <v>477.76</v>
          </cell>
          <cell r="I132">
            <v>5</v>
          </cell>
          <cell r="J132">
            <v>149.30000000000001</v>
          </cell>
          <cell r="K132">
            <v>11</v>
          </cell>
          <cell r="L132">
            <v>328.46</v>
          </cell>
          <cell r="M132">
            <v>10</v>
          </cell>
          <cell r="N132">
            <v>45821</v>
          </cell>
          <cell r="O132">
            <v>77.998000000000005</v>
          </cell>
          <cell r="P132">
            <v>779.98</v>
          </cell>
          <cell r="Q132">
            <v>0</v>
          </cell>
          <cell r="R132">
            <v>0</v>
          </cell>
          <cell r="S132">
            <v>10</v>
          </cell>
          <cell r="T132">
            <v>779.98</v>
          </cell>
          <cell r="U132">
            <v>149.30000000000001</v>
          </cell>
          <cell r="V132">
            <v>45821</v>
          </cell>
          <cell r="W132">
            <v>21</v>
          </cell>
          <cell r="X132">
            <v>1108.44</v>
          </cell>
          <cell r="Y132">
            <v>52.782857142857146</v>
          </cell>
        </row>
        <row r="133">
          <cell r="A133" t="str">
            <v>MG012</v>
          </cell>
          <cell r="B133" t="str">
            <v>Almacén 1</v>
          </cell>
          <cell r="C133" t="str">
            <v xml:space="preserve">Resaltadores rosados </v>
          </cell>
          <cell r="D133" t="str">
            <v xml:space="preserve">UNIDADES </v>
          </cell>
          <cell r="E133">
            <v>7</v>
          </cell>
          <cell r="F133">
            <v>45657</v>
          </cell>
          <cell r="G133">
            <v>29.75</v>
          </cell>
          <cell r="H133">
            <v>208.25</v>
          </cell>
          <cell r="I133">
            <v>2</v>
          </cell>
          <cell r="J133">
            <v>59.5</v>
          </cell>
          <cell r="K133">
            <v>5</v>
          </cell>
          <cell r="L133">
            <v>148.75</v>
          </cell>
          <cell r="M133">
            <v>0</v>
          </cell>
          <cell r="N133" t="str">
            <v/>
          </cell>
          <cell r="O133" t="str">
            <v>0.00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0</v>
          </cell>
          <cell r="U133">
            <v>59.5</v>
          </cell>
          <cell r="V133">
            <v>45657</v>
          </cell>
          <cell r="W133">
            <v>5</v>
          </cell>
          <cell r="X133">
            <v>148.75</v>
          </cell>
          <cell r="Y133">
            <v>29.75</v>
          </cell>
        </row>
        <row r="134">
          <cell r="A134" t="str">
            <v>MG276</v>
          </cell>
          <cell r="B134" t="str">
            <v>Almacén 1</v>
          </cell>
          <cell r="C134" t="str">
            <v>SELLO GOMIGRAFO INSTITUCIONAL</v>
          </cell>
          <cell r="D134" t="str">
            <v xml:space="preserve">UNIDADES </v>
          </cell>
          <cell r="E134">
            <v>0</v>
          </cell>
          <cell r="F134">
            <v>45657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1</v>
          </cell>
          <cell r="N134">
            <v>45742</v>
          </cell>
          <cell r="O134">
            <v>1399.48</v>
          </cell>
          <cell r="P134">
            <v>1399.48</v>
          </cell>
          <cell r="Q134">
            <v>0</v>
          </cell>
          <cell r="R134">
            <v>0</v>
          </cell>
          <cell r="S134">
            <v>1</v>
          </cell>
          <cell r="T134">
            <v>1399.48</v>
          </cell>
          <cell r="U134">
            <v>0</v>
          </cell>
          <cell r="V134">
            <v>45742</v>
          </cell>
          <cell r="W134">
            <v>1</v>
          </cell>
          <cell r="X134">
            <v>1399.48</v>
          </cell>
          <cell r="Y134">
            <v>1399.48</v>
          </cell>
        </row>
        <row r="135">
          <cell r="A135" t="str">
            <v>MG013</v>
          </cell>
          <cell r="B135" t="str">
            <v>Almacén 1</v>
          </cell>
          <cell r="C135" t="str">
            <v xml:space="preserve">Resaltadores verdes </v>
          </cell>
          <cell r="D135" t="str">
            <v xml:space="preserve">UNIDADES </v>
          </cell>
          <cell r="E135">
            <v>0</v>
          </cell>
          <cell r="F135">
            <v>45657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str">
            <v/>
          </cell>
          <cell r="O135" t="str">
            <v>0.00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45657</v>
          </cell>
          <cell r="W135">
            <v>0</v>
          </cell>
          <cell r="X135">
            <v>0</v>
          </cell>
          <cell r="Y135">
            <v>0</v>
          </cell>
        </row>
        <row r="136">
          <cell r="A136" t="str">
            <v>MG014</v>
          </cell>
          <cell r="B136" t="str">
            <v>Almacén 1</v>
          </cell>
          <cell r="C136" t="str">
            <v xml:space="preserve">Resaltadores Amarillo Neon </v>
          </cell>
          <cell r="D136" t="str">
            <v xml:space="preserve">UNIDADES </v>
          </cell>
          <cell r="E136">
            <v>31</v>
          </cell>
          <cell r="F136">
            <v>45657</v>
          </cell>
          <cell r="G136">
            <v>29.104750000000003</v>
          </cell>
          <cell r="H136">
            <v>902.24725000000012</v>
          </cell>
          <cell r="I136">
            <v>5</v>
          </cell>
          <cell r="J136">
            <v>145.52375000000001</v>
          </cell>
          <cell r="K136">
            <v>26</v>
          </cell>
          <cell r="L136">
            <v>756.72350000000006</v>
          </cell>
          <cell r="M136">
            <v>0</v>
          </cell>
          <cell r="N136" t="str">
            <v/>
          </cell>
          <cell r="O136" t="str">
            <v>0.00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145.52375000000001</v>
          </cell>
          <cell r="V136">
            <v>45657</v>
          </cell>
          <cell r="W136">
            <v>26</v>
          </cell>
          <cell r="X136">
            <v>756.72350000000006</v>
          </cell>
          <cell r="Y136">
            <v>29.104750000000003</v>
          </cell>
        </row>
        <row r="137">
          <cell r="A137" t="str">
            <v>MG015</v>
          </cell>
          <cell r="B137" t="str">
            <v>Almacén 1</v>
          </cell>
          <cell r="C137" t="str">
            <v xml:space="preserve">Resaltadores fluorecentes </v>
          </cell>
          <cell r="D137" t="str">
            <v xml:space="preserve">UNIDADES </v>
          </cell>
          <cell r="E137">
            <v>0</v>
          </cell>
          <cell r="F137">
            <v>45657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str">
            <v/>
          </cell>
          <cell r="O137" t="str">
            <v>0.00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0</v>
          </cell>
          <cell r="U137">
            <v>0</v>
          </cell>
          <cell r="V137">
            <v>45657</v>
          </cell>
          <cell r="W137">
            <v>0</v>
          </cell>
          <cell r="X137">
            <v>0</v>
          </cell>
          <cell r="Y137">
            <v>0</v>
          </cell>
        </row>
        <row r="138">
          <cell r="A138" t="str">
            <v>MG016</v>
          </cell>
          <cell r="B138" t="str">
            <v>Almacén 1</v>
          </cell>
          <cell r="C138" t="str">
            <v xml:space="preserve">Post-it 3X3 </v>
          </cell>
          <cell r="D138" t="str">
            <v xml:space="preserve">UNIDADES </v>
          </cell>
          <cell r="E138">
            <v>33</v>
          </cell>
          <cell r="F138">
            <v>45657</v>
          </cell>
          <cell r="G138">
            <v>19.8245</v>
          </cell>
          <cell r="H138">
            <v>654.20849999999996</v>
          </cell>
          <cell r="I138">
            <v>34</v>
          </cell>
          <cell r="J138">
            <v>674.03300000000002</v>
          </cell>
          <cell r="K138">
            <v>-1</v>
          </cell>
          <cell r="L138">
            <v>-19.8245</v>
          </cell>
          <cell r="M138">
            <v>15</v>
          </cell>
          <cell r="N138">
            <v>45723</v>
          </cell>
          <cell r="O138">
            <v>17.794599999999999</v>
          </cell>
          <cell r="P138">
            <v>266.91899999999998</v>
          </cell>
          <cell r="Q138">
            <v>0</v>
          </cell>
          <cell r="R138">
            <v>0</v>
          </cell>
          <cell r="S138">
            <v>15</v>
          </cell>
          <cell r="T138">
            <v>266.91899999999998</v>
          </cell>
          <cell r="U138">
            <v>674.03300000000002</v>
          </cell>
          <cell r="V138">
            <v>45723</v>
          </cell>
          <cell r="W138">
            <v>14</v>
          </cell>
          <cell r="X138">
            <v>247.09449999999998</v>
          </cell>
          <cell r="Y138">
            <v>17.649607142857143</v>
          </cell>
        </row>
        <row r="139">
          <cell r="A139" t="str">
            <v>MG017</v>
          </cell>
          <cell r="B139" t="str">
            <v>Almacén 1</v>
          </cell>
          <cell r="C139" t="str">
            <v xml:space="preserve">Post-it Verde  </v>
          </cell>
          <cell r="D139" t="str">
            <v xml:space="preserve">UNIDADES </v>
          </cell>
          <cell r="E139">
            <v>0</v>
          </cell>
          <cell r="F139">
            <v>45657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str">
            <v/>
          </cell>
          <cell r="O139" t="str">
            <v>0.00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45657</v>
          </cell>
          <cell r="W139">
            <v>0</v>
          </cell>
          <cell r="X139">
            <v>0</v>
          </cell>
          <cell r="Y139">
            <v>0</v>
          </cell>
        </row>
        <row r="140">
          <cell r="A140" t="str">
            <v>MG018</v>
          </cell>
          <cell r="B140" t="str">
            <v>Almacén 1</v>
          </cell>
          <cell r="C140" t="str">
            <v xml:space="preserve">Post-it Azul  </v>
          </cell>
          <cell r="D140" t="str">
            <v xml:space="preserve">UNIDADES </v>
          </cell>
          <cell r="E140">
            <v>0</v>
          </cell>
          <cell r="F140">
            <v>45657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str">
            <v/>
          </cell>
          <cell r="O140" t="str">
            <v>0.00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0</v>
          </cell>
          <cell r="V140">
            <v>45657</v>
          </cell>
          <cell r="W140">
            <v>0</v>
          </cell>
          <cell r="X140">
            <v>0</v>
          </cell>
          <cell r="Y140">
            <v>0</v>
          </cell>
        </row>
        <row r="141">
          <cell r="A141" t="str">
            <v>MG019</v>
          </cell>
          <cell r="B141" t="str">
            <v>Almacén 1</v>
          </cell>
          <cell r="C141" t="str">
            <v xml:space="preserve">Post-it Medianos </v>
          </cell>
          <cell r="D141" t="str">
            <v xml:space="preserve">UNIDADES </v>
          </cell>
          <cell r="E141">
            <v>0</v>
          </cell>
          <cell r="F141">
            <v>45657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str">
            <v/>
          </cell>
          <cell r="O141" t="str">
            <v>0.00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0</v>
          </cell>
          <cell r="U141">
            <v>0</v>
          </cell>
          <cell r="V141">
            <v>45657</v>
          </cell>
          <cell r="W141">
            <v>0</v>
          </cell>
          <cell r="X141">
            <v>0</v>
          </cell>
          <cell r="Y141">
            <v>0</v>
          </cell>
        </row>
        <row r="142">
          <cell r="A142" t="str">
            <v>MG020</v>
          </cell>
          <cell r="B142" t="str">
            <v>Almacén 1</v>
          </cell>
          <cell r="C142" t="str">
            <v xml:space="preserve">Grapadoras </v>
          </cell>
          <cell r="D142" t="str">
            <v xml:space="preserve">UNIDADES </v>
          </cell>
          <cell r="E142">
            <v>8</v>
          </cell>
          <cell r="F142">
            <v>45657</v>
          </cell>
          <cell r="G142">
            <v>488.00049999999999</v>
          </cell>
          <cell r="H142">
            <v>3904.0039999999999</v>
          </cell>
          <cell r="I142">
            <v>3</v>
          </cell>
          <cell r="J142">
            <v>1464.0014999999999</v>
          </cell>
          <cell r="K142">
            <v>5</v>
          </cell>
          <cell r="L142">
            <v>2440.0025000000001</v>
          </cell>
          <cell r="M142">
            <v>0</v>
          </cell>
          <cell r="N142" t="str">
            <v/>
          </cell>
          <cell r="O142" t="str">
            <v>0.00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0</v>
          </cell>
          <cell r="U142">
            <v>1464.0014999999999</v>
          </cell>
          <cell r="V142">
            <v>45657</v>
          </cell>
          <cell r="W142">
            <v>5</v>
          </cell>
          <cell r="X142">
            <v>2440.0025000000001</v>
          </cell>
          <cell r="Y142">
            <v>488.00049999999999</v>
          </cell>
        </row>
        <row r="143">
          <cell r="A143" t="str">
            <v>MG021</v>
          </cell>
          <cell r="B143" t="str">
            <v>Almacén 1</v>
          </cell>
          <cell r="C143" t="str">
            <v>Sacagrapas</v>
          </cell>
          <cell r="D143" t="str">
            <v xml:space="preserve">UNIDADES </v>
          </cell>
          <cell r="E143">
            <v>22</v>
          </cell>
          <cell r="F143">
            <v>45657</v>
          </cell>
          <cell r="G143">
            <v>23</v>
          </cell>
          <cell r="H143">
            <v>506</v>
          </cell>
          <cell r="I143">
            <v>5</v>
          </cell>
          <cell r="J143">
            <v>115</v>
          </cell>
          <cell r="K143">
            <v>17</v>
          </cell>
          <cell r="L143">
            <v>391</v>
          </cell>
          <cell r="M143">
            <v>0</v>
          </cell>
          <cell r="N143" t="str">
            <v/>
          </cell>
          <cell r="O143" t="str">
            <v>0.00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0</v>
          </cell>
          <cell r="U143">
            <v>115</v>
          </cell>
          <cell r="V143">
            <v>45657</v>
          </cell>
          <cell r="W143">
            <v>17</v>
          </cell>
          <cell r="X143">
            <v>391</v>
          </cell>
          <cell r="Y143">
            <v>23</v>
          </cell>
        </row>
        <row r="144">
          <cell r="A144" t="str">
            <v>MG022</v>
          </cell>
          <cell r="B144" t="str">
            <v>Almacén 1</v>
          </cell>
          <cell r="C144" t="str">
            <v xml:space="preserve">Grapas 13 mm </v>
          </cell>
          <cell r="D144" t="str">
            <v>CAJA</v>
          </cell>
          <cell r="E144">
            <v>4</v>
          </cell>
          <cell r="F144">
            <v>45657</v>
          </cell>
          <cell r="G144">
            <v>75</v>
          </cell>
          <cell r="H144">
            <v>300</v>
          </cell>
          <cell r="I144">
            <v>0</v>
          </cell>
          <cell r="J144">
            <v>0</v>
          </cell>
          <cell r="K144">
            <v>4</v>
          </cell>
          <cell r="L144">
            <v>300</v>
          </cell>
          <cell r="M144">
            <v>0</v>
          </cell>
          <cell r="N144" t="str">
            <v/>
          </cell>
          <cell r="O144" t="str">
            <v>0.00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0</v>
          </cell>
          <cell r="U144">
            <v>0</v>
          </cell>
          <cell r="V144">
            <v>45657</v>
          </cell>
          <cell r="W144">
            <v>4</v>
          </cell>
          <cell r="X144">
            <v>300</v>
          </cell>
          <cell r="Y144">
            <v>75</v>
          </cell>
        </row>
        <row r="145">
          <cell r="A145" t="str">
            <v>MG023</v>
          </cell>
          <cell r="B145" t="str">
            <v>Almacén 1</v>
          </cell>
          <cell r="C145" t="str">
            <v xml:space="preserve">Grapas 20 mm </v>
          </cell>
          <cell r="D145" t="str">
            <v>CAJA</v>
          </cell>
          <cell r="E145">
            <v>2</v>
          </cell>
          <cell r="F145">
            <v>45657</v>
          </cell>
          <cell r="G145">
            <v>75</v>
          </cell>
          <cell r="H145">
            <v>150</v>
          </cell>
          <cell r="I145">
            <v>0</v>
          </cell>
          <cell r="J145">
            <v>0</v>
          </cell>
          <cell r="K145">
            <v>2</v>
          </cell>
          <cell r="L145">
            <v>150</v>
          </cell>
          <cell r="M145">
            <v>0</v>
          </cell>
          <cell r="N145" t="str">
            <v/>
          </cell>
          <cell r="O145" t="str">
            <v>0.00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45657</v>
          </cell>
          <cell r="W145">
            <v>2</v>
          </cell>
          <cell r="X145">
            <v>150</v>
          </cell>
          <cell r="Y145">
            <v>75</v>
          </cell>
        </row>
        <row r="146">
          <cell r="A146" t="str">
            <v>MG024</v>
          </cell>
          <cell r="B146" t="str">
            <v>Almacén 1</v>
          </cell>
          <cell r="C146" t="str">
            <v xml:space="preserve">Grapas Standard </v>
          </cell>
          <cell r="D146" t="str">
            <v>CAJA</v>
          </cell>
          <cell r="E146">
            <v>6</v>
          </cell>
          <cell r="F146">
            <v>45657</v>
          </cell>
          <cell r="G146">
            <v>16.5</v>
          </cell>
          <cell r="H146">
            <v>99</v>
          </cell>
          <cell r="I146">
            <v>3</v>
          </cell>
          <cell r="J146">
            <v>49.5</v>
          </cell>
          <cell r="K146">
            <v>3</v>
          </cell>
          <cell r="L146">
            <v>49.5</v>
          </cell>
          <cell r="M146">
            <v>0</v>
          </cell>
          <cell r="N146" t="str">
            <v/>
          </cell>
          <cell r="O146" t="str">
            <v>0.00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0</v>
          </cell>
          <cell r="U146">
            <v>49.5</v>
          </cell>
          <cell r="V146">
            <v>45657</v>
          </cell>
          <cell r="W146">
            <v>3</v>
          </cell>
          <cell r="X146">
            <v>49.5</v>
          </cell>
          <cell r="Y146">
            <v>16.5</v>
          </cell>
        </row>
        <row r="147">
          <cell r="A147" t="str">
            <v>MG025</v>
          </cell>
          <cell r="B147" t="str">
            <v>Almacén 1</v>
          </cell>
          <cell r="C147" t="str">
            <v xml:space="preserve">Perforadora 2 hoyos </v>
          </cell>
          <cell r="D147" t="str">
            <v xml:space="preserve">UNIDADES </v>
          </cell>
          <cell r="E147">
            <v>7</v>
          </cell>
          <cell r="F147">
            <v>45657</v>
          </cell>
          <cell r="G147">
            <v>525.83000000000004</v>
          </cell>
          <cell r="H147">
            <v>3680.8100000000004</v>
          </cell>
          <cell r="I147">
            <v>0</v>
          </cell>
          <cell r="J147">
            <v>0</v>
          </cell>
          <cell r="K147">
            <v>7</v>
          </cell>
          <cell r="L147">
            <v>3680.8100000000004</v>
          </cell>
          <cell r="M147">
            <v>0</v>
          </cell>
          <cell r="N147" t="str">
            <v/>
          </cell>
          <cell r="O147" t="str">
            <v>0.00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45657</v>
          </cell>
          <cell r="W147">
            <v>7</v>
          </cell>
          <cell r="X147">
            <v>3680.8100000000004</v>
          </cell>
          <cell r="Y147">
            <v>525.83000000000004</v>
          </cell>
        </row>
        <row r="148">
          <cell r="A148" t="str">
            <v>MG026</v>
          </cell>
          <cell r="B148" t="str">
            <v>Almacén 1</v>
          </cell>
          <cell r="C148" t="str">
            <v xml:space="preserve">Perforadora 3 hoyos </v>
          </cell>
          <cell r="D148" t="str">
            <v xml:space="preserve">UNIDADES </v>
          </cell>
          <cell r="E148">
            <v>0</v>
          </cell>
          <cell r="F148">
            <v>45657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str">
            <v/>
          </cell>
          <cell r="O148" t="str">
            <v>0.00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45657</v>
          </cell>
          <cell r="W148">
            <v>0</v>
          </cell>
          <cell r="X148">
            <v>0</v>
          </cell>
          <cell r="Y148">
            <v>0</v>
          </cell>
        </row>
        <row r="149">
          <cell r="A149" t="str">
            <v>MG028</v>
          </cell>
          <cell r="B149" t="str">
            <v>Almacén 1</v>
          </cell>
          <cell r="C149" t="str">
            <v xml:space="preserve">Reglas de Metal </v>
          </cell>
          <cell r="D149" t="str">
            <v xml:space="preserve">UNIDADES </v>
          </cell>
          <cell r="E149">
            <v>5</v>
          </cell>
          <cell r="F149">
            <v>45657</v>
          </cell>
          <cell r="G149">
            <v>32.863</v>
          </cell>
          <cell r="H149">
            <v>164.315</v>
          </cell>
          <cell r="I149">
            <v>0</v>
          </cell>
          <cell r="J149">
            <v>0</v>
          </cell>
          <cell r="K149">
            <v>5</v>
          </cell>
          <cell r="L149">
            <v>164.315</v>
          </cell>
          <cell r="M149">
            <v>10</v>
          </cell>
          <cell r="N149">
            <v>45723</v>
          </cell>
          <cell r="O149">
            <v>34.195999999999998</v>
          </cell>
          <cell r="P149">
            <v>341.96</v>
          </cell>
          <cell r="Q149">
            <v>0</v>
          </cell>
          <cell r="R149">
            <v>0</v>
          </cell>
          <cell r="S149">
            <v>10</v>
          </cell>
          <cell r="T149">
            <v>341.96</v>
          </cell>
          <cell r="U149">
            <v>0</v>
          </cell>
          <cell r="V149">
            <v>45723</v>
          </cell>
          <cell r="W149">
            <v>15</v>
          </cell>
          <cell r="X149">
            <v>506.27499999999998</v>
          </cell>
          <cell r="Y149">
            <v>33.751666666666665</v>
          </cell>
        </row>
        <row r="150">
          <cell r="A150" t="str">
            <v>MG029</v>
          </cell>
          <cell r="B150" t="str">
            <v>Almacén 1</v>
          </cell>
          <cell r="C150" t="str">
            <v xml:space="preserve">Sobre Manila Blanco 8 1/2 x 11 </v>
          </cell>
          <cell r="D150" t="str">
            <v xml:space="preserve">UNIDADES </v>
          </cell>
          <cell r="E150">
            <v>0</v>
          </cell>
          <cell r="F150">
            <v>45657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str">
            <v/>
          </cell>
          <cell r="O150" t="str">
            <v>0.00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0</v>
          </cell>
          <cell r="U150">
            <v>0</v>
          </cell>
          <cell r="V150">
            <v>45657</v>
          </cell>
          <cell r="W150">
            <v>0</v>
          </cell>
          <cell r="X150">
            <v>0</v>
          </cell>
          <cell r="Y150">
            <v>0</v>
          </cell>
        </row>
        <row r="151">
          <cell r="A151" t="str">
            <v>MG030</v>
          </cell>
          <cell r="B151" t="str">
            <v>Almacén 1</v>
          </cell>
          <cell r="C151" t="str">
            <v xml:space="preserve">Sobre Manila Blanco 8 1/2 x 14 </v>
          </cell>
          <cell r="D151" t="str">
            <v xml:space="preserve">UNIDADES </v>
          </cell>
          <cell r="E151">
            <v>270</v>
          </cell>
          <cell r="F151">
            <v>45657</v>
          </cell>
          <cell r="G151">
            <v>8.4</v>
          </cell>
          <cell r="H151">
            <v>2268</v>
          </cell>
          <cell r="I151">
            <v>12</v>
          </cell>
          <cell r="J151">
            <v>100.80000000000001</v>
          </cell>
          <cell r="K151">
            <v>258</v>
          </cell>
          <cell r="L151">
            <v>2167.2000000000003</v>
          </cell>
          <cell r="M151">
            <v>50</v>
          </cell>
          <cell r="N151">
            <v>45821</v>
          </cell>
          <cell r="O151">
            <v>11.8</v>
          </cell>
          <cell r="P151">
            <v>590</v>
          </cell>
          <cell r="Q151">
            <v>0</v>
          </cell>
          <cell r="R151">
            <v>0</v>
          </cell>
          <cell r="S151">
            <v>50</v>
          </cell>
          <cell r="T151">
            <v>590</v>
          </cell>
          <cell r="U151">
            <v>100.80000000000001</v>
          </cell>
          <cell r="V151">
            <v>45821</v>
          </cell>
          <cell r="W151">
            <v>308</v>
          </cell>
          <cell r="X151">
            <v>2757.2000000000003</v>
          </cell>
          <cell r="Y151">
            <v>8.9519480519480528</v>
          </cell>
        </row>
        <row r="152">
          <cell r="A152" t="str">
            <v>MG031</v>
          </cell>
          <cell r="B152" t="str">
            <v>Almacén 1</v>
          </cell>
          <cell r="C152" t="str">
            <v>Teclados Dell</v>
          </cell>
          <cell r="D152" t="str">
            <v xml:space="preserve">UNIDADES </v>
          </cell>
          <cell r="E152">
            <v>0</v>
          </cell>
          <cell r="F152">
            <v>45657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10</v>
          </cell>
          <cell r="N152">
            <v>45723</v>
          </cell>
          <cell r="O152">
            <v>811.97</v>
          </cell>
          <cell r="P152">
            <v>8119.7000000000007</v>
          </cell>
          <cell r="Q152">
            <v>0</v>
          </cell>
          <cell r="R152">
            <v>0</v>
          </cell>
          <cell r="S152">
            <v>10</v>
          </cell>
          <cell r="T152">
            <v>8119.7000000000007</v>
          </cell>
          <cell r="U152">
            <v>0</v>
          </cell>
          <cell r="V152">
            <v>45723</v>
          </cell>
          <cell r="W152">
            <v>10</v>
          </cell>
          <cell r="X152">
            <v>8119.7000000000007</v>
          </cell>
          <cell r="Y152">
            <v>811.97</v>
          </cell>
        </row>
        <row r="153">
          <cell r="A153" t="str">
            <v>MG032</v>
          </cell>
          <cell r="B153" t="str">
            <v>Almacén 1</v>
          </cell>
          <cell r="C153" t="str">
            <v xml:space="preserve">Tijeras #7  </v>
          </cell>
          <cell r="D153" t="str">
            <v xml:space="preserve">UNIDADES </v>
          </cell>
          <cell r="E153">
            <v>0</v>
          </cell>
          <cell r="F153">
            <v>45657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 t="str">
            <v/>
          </cell>
          <cell r="O153" t="str">
            <v>0.00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45657</v>
          </cell>
          <cell r="W153">
            <v>0</v>
          </cell>
          <cell r="X153">
            <v>0</v>
          </cell>
          <cell r="Y153">
            <v>0</v>
          </cell>
        </row>
        <row r="154">
          <cell r="A154" t="str">
            <v>MG212</v>
          </cell>
          <cell r="B154" t="str">
            <v>Almacén 1</v>
          </cell>
          <cell r="C154" t="str">
            <v>Tijeras #8</v>
          </cell>
          <cell r="D154" t="str">
            <v xml:space="preserve">UNIDADES </v>
          </cell>
          <cell r="E154">
            <v>5</v>
          </cell>
          <cell r="F154">
            <v>45657</v>
          </cell>
          <cell r="G154">
            <v>249.99</v>
          </cell>
          <cell r="H154">
            <v>1249.95</v>
          </cell>
          <cell r="I154">
            <v>3</v>
          </cell>
          <cell r="J154">
            <v>749.97</v>
          </cell>
          <cell r="K154">
            <v>2</v>
          </cell>
          <cell r="L154">
            <v>499.98</v>
          </cell>
          <cell r="M154">
            <v>0</v>
          </cell>
          <cell r="N154" t="str">
            <v/>
          </cell>
          <cell r="O154" t="str">
            <v>0.00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749.97</v>
          </cell>
          <cell r="V154">
            <v>45657</v>
          </cell>
          <cell r="W154">
            <v>2</v>
          </cell>
          <cell r="X154">
            <v>499.98</v>
          </cell>
          <cell r="Y154">
            <v>249.99</v>
          </cell>
        </row>
        <row r="155">
          <cell r="A155" t="str">
            <v>MG033</v>
          </cell>
          <cell r="B155" t="str">
            <v>Almacén 1</v>
          </cell>
          <cell r="C155" t="str">
            <v>Folders Pendaflex Cartas   25/1</v>
          </cell>
          <cell r="D155" t="str">
            <v>CAJA</v>
          </cell>
          <cell r="E155">
            <v>1</v>
          </cell>
          <cell r="F155">
            <v>45657</v>
          </cell>
          <cell r="G155">
            <v>425.25</v>
          </cell>
          <cell r="H155">
            <v>425.25</v>
          </cell>
          <cell r="I155">
            <v>0</v>
          </cell>
          <cell r="J155">
            <v>0</v>
          </cell>
          <cell r="K155">
            <v>1</v>
          </cell>
          <cell r="L155">
            <v>425.25</v>
          </cell>
          <cell r="M155">
            <v>0</v>
          </cell>
          <cell r="N155" t="str">
            <v/>
          </cell>
          <cell r="O155" t="str">
            <v>0.00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0</v>
          </cell>
          <cell r="U155">
            <v>0</v>
          </cell>
          <cell r="V155">
            <v>45657</v>
          </cell>
          <cell r="W155">
            <v>1</v>
          </cell>
          <cell r="X155">
            <v>425.25</v>
          </cell>
          <cell r="Y155">
            <v>425.25</v>
          </cell>
        </row>
        <row r="156">
          <cell r="A156" t="str">
            <v>MG034</v>
          </cell>
          <cell r="B156" t="str">
            <v>Almacén 1</v>
          </cell>
          <cell r="C156" t="str">
            <v>Folders Pendaflex Legal   25/1</v>
          </cell>
          <cell r="D156" t="str">
            <v>CAJA</v>
          </cell>
          <cell r="E156">
            <v>11</v>
          </cell>
          <cell r="F156">
            <v>45657</v>
          </cell>
          <cell r="G156">
            <v>703.5</v>
          </cell>
          <cell r="H156">
            <v>7738.5</v>
          </cell>
          <cell r="I156">
            <v>0</v>
          </cell>
          <cell r="J156">
            <v>0</v>
          </cell>
          <cell r="K156">
            <v>11</v>
          </cell>
          <cell r="L156">
            <v>7738.5</v>
          </cell>
          <cell r="M156">
            <v>0</v>
          </cell>
          <cell r="N156" t="str">
            <v/>
          </cell>
          <cell r="O156" t="str">
            <v>0.00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0</v>
          </cell>
          <cell r="U156">
            <v>0</v>
          </cell>
          <cell r="V156">
            <v>45657</v>
          </cell>
          <cell r="W156">
            <v>11</v>
          </cell>
          <cell r="X156">
            <v>7738.5</v>
          </cell>
          <cell r="Y156">
            <v>703.5</v>
          </cell>
        </row>
        <row r="157">
          <cell r="A157" t="str">
            <v>MG035</v>
          </cell>
          <cell r="B157" t="str">
            <v>Almacén 1</v>
          </cell>
          <cell r="C157" t="str">
            <v xml:space="preserve">Folders Manila 8 1/2 x 11  </v>
          </cell>
          <cell r="D157" t="str">
            <v xml:space="preserve">UNIDADES </v>
          </cell>
          <cell r="E157">
            <v>100</v>
          </cell>
          <cell r="F157">
            <v>45657</v>
          </cell>
          <cell r="G157">
            <v>115.19133333333333</v>
          </cell>
          <cell r="H157">
            <v>11519.133333333333</v>
          </cell>
          <cell r="I157">
            <v>100</v>
          </cell>
          <cell r="J157">
            <v>11519.133333333333</v>
          </cell>
          <cell r="K157">
            <v>0</v>
          </cell>
          <cell r="L157">
            <v>0</v>
          </cell>
          <cell r="M157">
            <v>500</v>
          </cell>
          <cell r="N157">
            <v>45723</v>
          </cell>
          <cell r="O157">
            <v>2.09</v>
          </cell>
          <cell r="P157">
            <v>1045</v>
          </cell>
          <cell r="Q157">
            <v>200</v>
          </cell>
          <cell r="R157">
            <v>418</v>
          </cell>
          <cell r="S157">
            <v>300</v>
          </cell>
          <cell r="T157">
            <v>627</v>
          </cell>
          <cell r="U157">
            <v>11937.133333333333</v>
          </cell>
          <cell r="V157">
            <v>45723</v>
          </cell>
          <cell r="W157">
            <v>300</v>
          </cell>
          <cell r="X157">
            <v>627</v>
          </cell>
          <cell r="Y157">
            <v>2.09</v>
          </cell>
        </row>
        <row r="158">
          <cell r="A158" t="str">
            <v>MG036</v>
          </cell>
          <cell r="B158" t="str">
            <v>Almacén 1</v>
          </cell>
          <cell r="C158" t="str">
            <v>Carpeta C/Cover 2¨BCA WJ UNDS</v>
          </cell>
          <cell r="D158" t="str">
            <v xml:space="preserve">UNIDADES </v>
          </cell>
          <cell r="E158">
            <v>5</v>
          </cell>
          <cell r="F158">
            <v>45657</v>
          </cell>
          <cell r="G158">
            <v>130</v>
          </cell>
          <cell r="H158">
            <v>650</v>
          </cell>
          <cell r="I158">
            <v>0</v>
          </cell>
          <cell r="J158">
            <v>0</v>
          </cell>
          <cell r="K158">
            <v>5</v>
          </cell>
          <cell r="L158">
            <v>650</v>
          </cell>
          <cell r="M158">
            <v>5</v>
          </cell>
          <cell r="N158">
            <v>45723</v>
          </cell>
          <cell r="O158">
            <v>203.85599999999999</v>
          </cell>
          <cell r="P158">
            <v>1019.28</v>
          </cell>
          <cell r="Q158">
            <v>0</v>
          </cell>
          <cell r="R158">
            <v>0</v>
          </cell>
          <cell r="S158">
            <v>5</v>
          </cell>
          <cell r="T158">
            <v>1019.28</v>
          </cell>
          <cell r="U158">
            <v>0</v>
          </cell>
          <cell r="V158">
            <v>45723</v>
          </cell>
          <cell r="W158">
            <v>10</v>
          </cell>
          <cell r="X158">
            <v>1669.28</v>
          </cell>
          <cell r="Y158">
            <v>166.928</v>
          </cell>
        </row>
        <row r="159">
          <cell r="A159" t="str">
            <v>MG037</v>
          </cell>
          <cell r="B159" t="str">
            <v>Almacén 1</v>
          </cell>
          <cell r="C159" t="str">
            <v xml:space="preserve">Carpeta C/Cover 4¨BCA  </v>
          </cell>
          <cell r="D159" t="str">
            <v xml:space="preserve">UNIDADES </v>
          </cell>
          <cell r="E159">
            <v>0</v>
          </cell>
          <cell r="F159">
            <v>45657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5</v>
          </cell>
          <cell r="N159">
            <v>45723</v>
          </cell>
          <cell r="O159">
            <v>244.99199999999999</v>
          </cell>
          <cell r="P159">
            <v>1224.96</v>
          </cell>
          <cell r="Q159">
            <v>0</v>
          </cell>
          <cell r="R159">
            <v>0</v>
          </cell>
          <cell r="S159">
            <v>5</v>
          </cell>
          <cell r="T159">
            <v>1224.96</v>
          </cell>
          <cell r="U159">
            <v>0</v>
          </cell>
          <cell r="V159">
            <v>45723</v>
          </cell>
          <cell r="W159">
            <v>5</v>
          </cell>
          <cell r="X159">
            <v>1224.96</v>
          </cell>
          <cell r="Y159">
            <v>244.99200000000002</v>
          </cell>
        </row>
        <row r="160">
          <cell r="A160" t="str">
            <v>MG038</v>
          </cell>
          <cell r="B160" t="str">
            <v>Almacén 1</v>
          </cell>
          <cell r="C160" t="str">
            <v xml:space="preserve">Cartucho Tinta 950 Negro Printer HP </v>
          </cell>
          <cell r="D160" t="str">
            <v xml:space="preserve">UNIDADES </v>
          </cell>
          <cell r="E160">
            <v>1</v>
          </cell>
          <cell r="F160">
            <v>45657</v>
          </cell>
          <cell r="G160">
            <v>457.84</v>
          </cell>
          <cell r="H160">
            <v>457.84</v>
          </cell>
          <cell r="I160">
            <v>0</v>
          </cell>
          <cell r="J160">
            <v>0</v>
          </cell>
          <cell r="K160">
            <v>1</v>
          </cell>
          <cell r="L160">
            <v>457.84</v>
          </cell>
          <cell r="M160">
            <v>0</v>
          </cell>
          <cell r="N160" t="str">
            <v/>
          </cell>
          <cell r="O160" t="str">
            <v>0.00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45657</v>
          </cell>
          <cell r="W160">
            <v>1</v>
          </cell>
          <cell r="X160">
            <v>457.84</v>
          </cell>
          <cell r="Y160">
            <v>457.84</v>
          </cell>
        </row>
        <row r="161">
          <cell r="A161" t="str">
            <v>MG039</v>
          </cell>
          <cell r="B161" t="str">
            <v>Almacén 1</v>
          </cell>
          <cell r="C161" t="str">
            <v xml:space="preserve">Cartucho Tinta 951 Amarillo  Printer HP </v>
          </cell>
          <cell r="D161" t="str">
            <v xml:space="preserve">UNIDADES </v>
          </cell>
          <cell r="E161">
            <v>2</v>
          </cell>
          <cell r="F161">
            <v>45657</v>
          </cell>
          <cell r="G161">
            <v>2244.59</v>
          </cell>
          <cell r="H161">
            <v>4489.18</v>
          </cell>
          <cell r="I161">
            <v>0</v>
          </cell>
          <cell r="J161">
            <v>0</v>
          </cell>
          <cell r="K161">
            <v>2</v>
          </cell>
          <cell r="L161">
            <v>4489.18</v>
          </cell>
          <cell r="M161">
            <v>0</v>
          </cell>
          <cell r="N161" t="str">
            <v/>
          </cell>
          <cell r="O161" t="str">
            <v>0.00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45657</v>
          </cell>
          <cell r="W161">
            <v>2</v>
          </cell>
          <cell r="X161">
            <v>4489.18</v>
          </cell>
          <cell r="Y161">
            <v>2244.59</v>
          </cell>
        </row>
        <row r="162">
          <cell r="A162" t="str">
            <v>MG040</v>
          </cell>
          <cell r="B162" t="str">
            <v>Almacén 1</v>
          </cell>
          <cell r="C162" t="str">
            <v xml:space="preserve">Cartucho Tinta 950 Rojo Printer HP </v>
          </cell>
          <cell r="D162" t="str">
            <v xml:space="preserve">UNIDADES </v>
          </cell>
          <cell r="E162">
            <v>0</v>
          </cell>
          <cell r="F162">
            <v>45657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str">
            <v/>
          </cell>
          <cell r="O162" t="str">
            <v>0.00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45657</v>
          </cell>
          <cell r="W162">
            <v>0</v>
          </cell>
          <cell r="X162">
            <v>0</v>
          </cell>
          <cell r="Y162">
            <v>0</v>
          </cell>
        </row>
        <row r="163">
          <cell r="A163" t="str">
            <v>MG041</v>
          </cell>
          <cell r="B163" t="str">
            <v>Almacén 1</v>
          </cell>
          <cell r="C163" t="str">
            <v xml:space="preserve">Cartucho Tinta 950 Azul Printer HP </v>
          </cell>
          <cell r="D163" t="str">
            <v xml:space="preserve">UNIDADES </v>
          </cell>
          <cell r="E163">
            <v>1</v>
          </cell>
          <cell r="F163">
            <v>45657</v>
          </cell>
          <cell r="G163">
            <v>2244.59</v>
          </cell>
          <cell r="H163">
            <v>2244.59</v>
          </cell>
          <cell r="I163">
            <v>1</v>
          </cell>
          <cell r="J163">
            <v>2244.59</v>
          </cell>
          <cell r="K163">
            <v>0</v>
          </cell>
          <cell r="L163">
            <v>0</v>
          </cell>
          <cell r="M163">
            <v>0</v>
          </cell>
          <cell r="N163" t="str">
            <v/>
          </cell>
          <cell r="O163" t="str">
            <v>0.00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2244.59</v>
          </cell>
          <cell r="V163">
            <v>45657</v>
          </cell>
          <cell r="W163">
            <v>0</v>
          </cell>
          <cell r="X163">
            <v>0</v>
          </cell>
          <cell r="Y163">
            <v>0</v>
          </cell>
        </row>
        <row r="164">
          <cell r="A164" t="str">
            <v>MG042</v>
          </cell>
          <cell r="B164" t="str">
            <v>Almacén 1</v>
          </cell>
          <cell r="C164" t="str">
            <v xml:space="preserve">Cartucho Tinta Amarilla 664 Printer Epson </v>
          </cell>
          <cell r="D164" t="str">
            <v xml:space="preserve">UNIDADES </v>
          </cell>
          <cell r="E164">
            <v>2</v>
          </cell>
          <cell r="F164">
            <v>45657</v>
          </cell>
          <cell r="G164">
            <v>1475.5875000000001</v>
          </cell>
          <cell r="H164">
            <v>2951.1750000000002</v>
          </cell>
          <cell r="I164">
            <v>0</v>
          </cell>
          <cell r="J164">
            <v>0</v>
          </cell>
          <cell r="K164">
            <v>2</v>
          </cell>
          <cell r="L164">
            <v>2951.1750000000002</v>
          </cell>
          <cell r="M164">
            <v>0</v>
          </cell>
          <cell r="N164" t="str">
            <v/>
          </cell>
          <cell r="O164" t="str">
            <v>0.00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45657</v>
          </cell>
          <cell r="W164">
            <v>2</v>
          </cell>
          <cell r="X164">
            <v>2951.1750000000002</v>
          </cell>
          <cell r="Y164">
            <v>1475.5875000000001</v>
          </cell>
        </row>
        <row r="165">
          <cell r="A165" t="str">
            <v>MG043</v>
          </cell>
          <cell r="B165" t="str">
            <v>Almacén 1</v>
          </cell>
          <cell r="C165" t="str">
            <v xml:space="preserve">Cartucho Tinta Azul 664 Printer Epson </v>
          </cell>
          <cell r="D165" t="str">
            <v xml:space="preserve">UNIDADES </v>
          </cell>
          <cell r="E165">
            <v>2</v>
          </cell>
          <cell r="F165">
            <v>45657</v>
          </cell>
          <cell r="G165">
            <v>1475.5875000000001</v>
          </cell>
          <cell r="H165">
            <v>2951.1750000000002</v>
          </cell>
          <cell r="I165">
            <v>0</v>
          </cell>
          <cell r="J165">
            <v>0</v>
          </cell>
          <cell r="K165">
            <v>2</v>
          </cell>
          <cell r="L165">
            <v>2951.1750000000002</v>
          </cell>
          <cell r="M165">
            <v>0</v>
          </cell>
          <cell r="N165" t="str">
            <v/>
          </cell>
          <cell r="O165" t="str">
            <v>0.00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45657</v>
          </cell>
          <cell r="W165">
            <v>2</v>
          </cell>
          <cell r="X165">
            <v>2951.1750000000002</v>
          </cell>
          <cell r="Y165">
            <v>1475.5875000000001</v>
          </cell>
        </row>
        <row r="166">
          <cell r="A166" t="str">
            <v>MG044</v>
          </cell>
          <cell r="B166" t="str">
            <v>Almacén 1</v>
          </cell>
          <cell r="C166" t="str">
            <v>Cartucho Tinta Rosada 664 Printer Epson</v>
          </cell>
          <cell r="D166" t="str">
            <v xml:space="preserve">UNIDADES </v>
          </cell>
          <cell r="E166">
            <v>2</v>
          </cell>
          <cell r="F166">
            <v>45657</v>
          </cell>
          <cell r="G166">
            <v>1475.5875000000001</v>
          </cell>
          <cell r="H166">
            <v>2951.1750000000002</v>
          </cell>
          <cell r="I166">
            <v>0</v>
          </cell>
          <cell r="J166">
            <v>0</v>
          </cell>
          <cell r="K166">
            <v>2</v>
          </cell>
          <cell r="L166">
            <v>2951.1750000000002</v>
          </cell>
          <cell r="M166">
            <v>0</v>
          </cell>
          <cell r="N166" t="str">
            <v/>
          </cell>
          <cell r="O166" t="str">
            <v>0.00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0</v>
          </cell>
          <cell r="U166">
            <v>0</v>
          </cell>
          <cell r="V166">
            <v>45657</v>
          </cell>
          <cell r="W166">
            <v>2</v>
          </cell>
          <cell r="X166">
            <v>2951.1750000000002</v>
          </cell>
          <cell r="Y166">
            <v>1475.5875000000001</v>
          </cell>
        </row>
        <row r="167">
          <cell r="A167" t="str">
            <v>MG045</v>
          </cell>
          <cell r="B167" t="str">
            <v>Almacén 1</v>
          </cell>
          <cell r="C167" t="str">
            <v>Toner GPR-39 NEGRO</v>
          </cell>
          <cell r="D167" t="str">
            <v xml:space="preserve">UNIDADES </v>
          </cell>
          <cell r="E167">
            <v>4</v>
          </cell>
          <cell r="F167">
            <v>45657</v>
          </cell>
          <cell r="G167">
            <v>3541.3049999999998</v>
          </cell>
          <cell r="H167">
            <v>14165.22</v>
          </cell>
          <cell r="I167">
            <v>0</v>
          </cell>
          <cell r="J167">
            <v>0</v>
          </cell>
          <cell r="K167">
            <v>4</v>
          </cell>
          <cell r="L167">
            <v>14165.22</v>
          </cell>
          <cell r="M167">
            <v>0</v>
          </cell>
          <cell r="N167" t="str">
            <v/>
          </cell>
          <cell r="O167" t="str">
            <v>0.00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45657</v>
          </cell>
          <cell r="W167">
            <v>4</v>
          </cell>
          <cell r="X167">
            <v>14165.22</v>
          </cell>
          <cell r="Y167">
            <v>3541.3049999999998</v>
          </cell>
        </row>
        <row r="168">
          <cell r="A168" t="str">
            <v>MG213</v>
          </cell>
          <cell r="B168" t="str">
            <v>Almacén 1</v>
          </cell>
          <cell r="C168" t="str">
            <v>Toner GPR-43 NEGRO</v>
          </cell>
          <cell r="D168" t="str">
            <v xml:space="preserve">UNIDADES </v>
          </cell>
          <cell r="E168">
            <v>6</v>
          </cell>
          <cell r="F168">
            <v>45657</v>
          </cell>
          <cell r="G168">
            <v>8172.6629999999996</v>
          </cell>
          <cell r="H168">
            <v>49035.977999999996</v>
          </cell>
          <cell r="I168">
            <v>1</v>
          </cell>
          <cell r="J168">
            <v>8172.6629999999996</v>
          </cell>
          <cell r="K168">
            <v>5</v>
          </cell>
          <cell r="L168">
            <v>40863.314999999995</v>
          </cell>
          <cell r="M168">
            <v>0</v>
          </cell>
          <cell r="N168" t="str">
            <v/>
          </cell>
          <cell r="O168" t="str">
            <v>0.00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8172.6629999999996</v>
          </cell>
          <cell r="V168">
            <v>45657</v>
          </cell>
          <cell r="W168">
            <v>5</v>
          </cell>
          <cell r="X168">
            <v>40863.314999999995</v>
          </cell>
          <cell r="Y168">
            <v>8172.6629999999986</v>
          </cell>
        </row>
        <row r="169">
          <cell r="A169" t="str">
            <v>MG046</v>
          </cell>
          <cell r="B169" t="str">
            <v>Almacén 1</v>
          </cell>
          <cell r="C169" t="str">
            <v>Ganchos para Archivar</v>
          </cell>
          <cell r="D169" t="str">
            <v>CAJA</v>
          </cell>
          <cell r="E169">
            <v>11</v>
          </cell>
          <cell r="F169">
            <v>45657</v>
          </cell>
          <cell r="G169">
            <v>181.51499999999999</v>
          </cell>
          <cell r="H169">
            <v>1996.665</v>
          </cell>
          <cell r="I169">
            <v>2</v>
          </cell>
          <cell r="J169">
            <v>363.03</v>
          </cell>
          <cell r="K169">
            <v>9</v>
          </cell>
          <cell r="L169">
            <v>1633.6349999999998</v>
          </cell>
          <cell r="M169">
            <v>10</v>
          </cell>
          <cell r="N169">
            <v>45821</v>
          </cell>
          <cell r="O169">
            <v>98.388000000000005</v>
          </cell>
          <cell r="P169">
            <v>983.88000000000011</v>
          </cell>
          <cell r="Q169">
            <v>0</v>
          </cell>
          <cell r="R169">
            <v>0</v>
          </cell>
          <cell r="S169">
            <v>10</v>
          </cell>
          <cell r="T169">
            <v>983.88000000000011</v>
          </cell>
          <cell r="U169">
            <v>363.03</v>
          </cell>
          <cell r="V169">
            <v>45821</v>
          </cell>
          <cell r="W169">
            <v>19</v>
          </cell>
          <cell r="X169">
            <v>2617.5149999999999</v>
          </cell>
          <cell r="Y169">
            <v>137.76394736842104</v>
          </cell>
        </row>
        <row r="170">
          <cell r="A170" t="str">
            <v>MG047</v>
          </cell>
          <cell r="B170" t="str">
            <v>Almacén 1</v>
          </cell>
          <cell r="C170" t="str">
            <v>Cinta Adhesivas transparente Grande</v>
          </cell>
          <cell r="D170" t="str">
            <v xml:space="preserve">UNIDADES </v>
          </cell>
          <cell r="E170">
            <v>2</v>
          </cell>
          <cell r="F170">
            <v>45657</v>
          </cell>
          <cell r="G170">
            <v>89.99</v>
          </cell>
          <cell r="H170">
            <v>179.98</v>
          </cell>
          <cell r="I170">
            <v>2</v>
          </cell>
          <cell r="J170">
            <v>179.98</v>
          </cell>
          <cell r="K170">
            <v>0</v>
          </cell>
          <cell r="L170">
            <v>0</v>
          </cell>
          <cell r="M170">
            <v>5</v>
          </cell>
          <cell r="N170">
            <v>45723</v>
          </cell>
          <cell r="O170">
            <v>41.795999999999999</v>
          </cell>
          <cell r="P170">
            <v>208.98</v>
          </cell>
          <cell r="Q170">
            <v>0</v>
          </cell>
          <cell r="R170">
            <v>0</v>
          </cell>
          <cell r="S170">
            <v>5</v>
          </cell>
          <cell r="T170">
            <v>208.98</v>
          </cell>
          <cell r="U170">
            <v>179.98</v>
          </cell>
          <cell r="V170">
            <v>45723</v>
          </cell>
          <cell r="W170">
            <v>5</v>
          </cell>
          <cell r="X170">
            <v>208.98</v>
          </cell>
          <cell r="Y170">
            <v>41.795999999999999</v>
          </cell>
        </row>
        <row r="171">
          <cell r="A171" t="str">
            <v>MG048</v>
          </cell>
          <cell r="B171" t="str">
            <v>Almacén 1</v>
          </cell>
          <cell r="C171" t="str">
            <v xml:space="preserve">Cinta AdhesivasInvisible 3/4 </v>
          </cell>
          <cell r="D171" t="str">
            <v xml:space="preserve">UNIDADES </v>
          </cell>
          <cell r="E171">
            <v>6</v>
          </cell>
          <cell r="F171">
            <v>45657</v>
          </cell>
          <cell r="G171">
            <v>65.454999999999998</v>
          </cell>
          <cell r="H171">
            <v>392.73</v>
          </cell>
          <cell r="I171">
            <v>5</v>
          </cell>
          <cell r="J171">
            <v>327.27499999999998</v>
          </cell>
          <cell r="K171">
            <v>1</v>
          </cell>
          <cell r="L171">
            <v>65.454999999999998</v>
          </cell>
          <cell r="M171">
            <v>5</v>
          </cell>
          <cell r="N171">
            <v>45723</v>
          </cell>
          <cell r="O171">
            <v>76.298000000000002</v>
          </cell>
          <cell r="P171">
            <v>381.49</v>
          </cell>
          <cell r="Q171">
            <v>0</v>
          </cell>
          <cell r="R171">
            <v>0</v>
          </cell>
          <cell r="S171">
            <v>5</v>
          </cell>
          <cell r="T171">
            <v>381.49</v>
          </cell>
          <cell r="U171">
            <v>327.27499999999998</v>
          </cell>
          <cell r="V171">
            <v>45723</v>
          </cell>
          <cell r="W171">
            <v>6</v>
          </cell>
          <cell r="X171">
            <v>446.94499999999999</v>
          </cell>
          <cell r="Y171">
            <v>74.490833333333327</v>
          </cell>
        </row>
        <row r="172">
          <cell r="A172" t="str">
            <v>MG049</v>
          </cell>
          <cell r="B172" t="str">
            <v>Almacén 1</v>
          </cell>
          <cell r="C172" t="str">
            <v xml:space="preserve">Cinta Maquina de Escribir </v>
          </cell>
          <cell r="D172" t="str">
            <v xml:space="preserve">UNIDADES </v>
          </cell>
          <cell r="E172">
            <v>0</v>
          </cell>
          <cell r="F172">
            <v>45657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str">
            <v/>
          </cell>
          <cell r="O172" t="str">
            <v>0.00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45657</v>
          </cell>
          <cell r="W172">
            <v>0</v>
          </cell>
          <cell r="X172">
            <v>0</v>
          </cell>
          <cell r="Y172">
            <v>0</v>
          </cell>
        </row>
        <row r="173">
          <cell r="A173" t="str">
            <v>MG050</v>
          </cell>
          <cell r="B173" t="str">
            <v>Almacén 1</v>
          </cell>
          <cell r="C173" t="str">
            <v xml:space="preserve">Cola Sintetica Blanca  ( Ega) </v>
          </cell>
          <cell r="D173" t="str">
            <v xml:space="preserve">UNIDADES </v>
          </cell>
          <cell r="E173">
            <v>2</v>
          </cell>
          <cell r="F173">
            <v>45657</v>
          </cell>
          <cell r="G173">
            <v>87.32</v>
          </cell>
          <cell r="H173">
            <v>174.64</v>
          </cell>
          <cell r="I173">
            <v>0</v>
          </cell>
          <cell r="J173">
            <v>0</v>
          </cell>
          <cell r="K173">
            <v>2</v>
          </cell>
          <cell r="L173">
            <v>174.64</v>
          </cell>
          <cell r="M173">
            <v>0</v>
          </cell>
          <cell r="N173" t="str">
            <v/>
          </cell>
          <cell r="O173" t="str">
            <v>0.00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45657</v>
          </cell>
          <cell r="W173">
            <v>2</v>
          </cell>
          <cell r="X173">
            <v>174.64</v>
          </cell>
          <cell r="Y173">
            <v>87.32</v>
          </cell>
        </row>
        <row r="174">
          <cell r="A174" t="str">
            <v>MG051</v>
          </cell>
          <cell r="B174" t="str">
            <v>Almacén 1</v>
          </cell>
          <cell r="C174" t="str">
            <v xml:space="preserve">UHU Stic </v>
          </cell>
          <cell r="D174" t="str">
            <v xml:space="preserve">UNIDADES </v>
          </cell>
          <cell r="E174">
            <v>2</v>
          </cell>
          <cell r="F174">
            <v>45657</v>
          </cell>
          <cell r="G174">
            <v>125.69</v>
          </cell>
          <cell r="H174">
            <v>251.38</v>
          </cell>
          <cell r="I174">
            <v>1</v>
          </cell>
          <cell r="J174">
            <v>125.69</v>
          </cell>
          <cell r="K174">
            <v>1</v>
          </cell>
          <cell r="L174">
            <v>125.69</v>
          </cell>
          <cell r="M174">
            <v>0</v>
          </cell>
          <cell r="N174" t="str">
            <v/>
          </cell>
          <cell r="O174" t="str">
            <v>0.00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125.69</v>
          </cell>
          <cell r="V174">
            <v>45657</v>
          </cell>
          <cell r="W174">
            <v>1</v>
          </cell>
          <cell r="X174">
            <v>125.69</v>
          </cell>
          <cell r="Y174">
            <v>125.69</v>
          </cell>
        </row>
        <row r="175">
          <cell r="A175" t="str">
            <v>MG052</v>
          </cell>
          <cell r="B175" t="str">
            <v>Almacén 1</v>
          </cell>
          <cell r="C175" t="str">
            <v>Cera para Contar Paginas</v>
          </cell>
          <cell r="D175" t="str">
            <v xml:space="preserve">UNIDADES </v>
          </cell>
          <cell r="E175">
            <v>0</v>
          </cell>
          <cell r="F175">
            <v>45657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 t="str">
            <v/>
          </cell>
          <cell r="O175" t="str">
            <v>0.00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0</v>
          </cell>
          <cell r="U175">
            <v>0</v>
          </cell>
          <cell r="V175">
            <v>45657</v>
          </cell>
          <cell r="W175">
            <v>0</v>
          </cell>
          <cell r="X175">
            <v>0</v>
          </cell>
          <cell r="Y175">
            <v>0</v>
          </cell>
        </row>
        <row r="176">
          <cell r="A176" t="str">
            <v>MG053</v>
          </cell>
          <cell r="B176" t="str">
            <v>Almacén 1</v>
          </cell>
          <cell r="C176" t="str">
            <v xml:space="preserve">Etiquetas Labels para folders </v>
          </cell>
          <cell r="D176" t="str">
            <v xml:space="preserve">UNIDADES </v>
          </cell>
          <cell r="E176">
            <v>0</v>
          </cell>
          <cell r="F176">
            <v>45657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str">
            <v/>
          </cell>
          <cell r="O176" t="str">
            <v>0.00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0</v>
          </cell>
          <cell r="U176">
            <v>0</v>
          </cell>
          <cell r="V176">
            <v>45657</v>
          </cell>
          <cell r="W176">
            <v>0</v>
          </cell>
          <cell r="X176">
            <v>0</v>
          </cell>
          <cell r="Y176">
            <v>0</v>
          </cell>
        </row>
        <row r="177">
          <cell r="A177" t="str">
            <v>MG054</v>
          </cell>
          <cell r="B177" t="str">
            <v>Almacén 1</v>
          </cell>
          <cell r="C177" t="str">
            <v>Corrector Liquido  Tipo Lapiz</v>
          </cell>
          <cell r="D177" t="str">
            <v xml:space="preserve">UNIDADES </v>
          </cell>
          <cell r="E177">
            <v>8</v>
          </cell>
          <cell r="F177">
            <v>45657</v>
          </cell>
          <cell r="G177">
            <v>46.798500000000004</v>
          </cell>
          <cell r="H177">
            <v>374.38800000000003</v>
          </cell>
          <cell r="I177">
            <v>1</v>
          </cell>
          <cell r="J177">
            <v>46.798500000000004</v>
          </cell>
          <cell r="K177">
            <v>7</v>
          </cell>
          <cell r="L177">
            <v>327.58950000000004</v>
          </cell>
          <cell r="M177">
            <v>0</v>
          </cell>
          <cell r="N177" t="str">
            <v/>
          </cell>
          <cell r="O177" t="str">
            <v>0.00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46.798500000000004</v>
          </cell>
          <cell r="V177">
            <v>45657</v>
          </cell>
          <cell r="W177">
            <v>7</v>
          </cell>
          <cell r="X177">
            <v>327.58950000000004</v>
          </cell>
          <cell r="Y177">
            <v>46.798500000000004</v>
          </cell>
        </row>
        <row r="178">
          <cell r="A178" t="str">
            <v>MG055</v>
          </cell>
          <cell r="B178" t="str">
            <v>Almacén 1</v>
          </cell>
          <cell r="C178" t="str">
            <v>Corrector Liquido  BROCHAS</v>
          </cell>
          <cell r="D178" t="str">
            <v xml:space="preserve">UNIDADES </v>
          </cell>
          <cell r="E178">
            <v>0</v>
          </cell>
          <cell r="F178">
            <v>45657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str">
            <v/>
          </cell>
          <cell r="O178" t="str">
            <v>0.00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45657</v>
          </cell>
          <cell r="W178">
            <v>0</v>
          </cell>
          <cell r="X178">
            <v>0</v>
          </cell>
          <cell r="Y178">
            <v>0</v>
          </cell>
        </row>
        <row r="179">
          <cell r="A179" t="str">
            <v>MG056</v>
          </cell>
          <cell r="B179" t="str">
            <v>Almacén 1</v>
          </cell>
          <cell r="C179" t="str">
            <v xml:space="preserve">Libro Record de 300 Pag </v>
          </cell>
          <cell r="D179" t="str">
            <v xml:space="preserve">UNIDADES </v>
          </cell>
          <cell r="E179">
            <v>1</v>
          </cell>
          <cell r="F179">
            <v>45657</v>
          </cell>
          <cell r="G179">
            <v>329.99</v>
          </cell>
          <cell r="H179">
            <v>329.99</v>
          </cell>
          <cell r="I179">
            <v>0</v>
          </cell>
          <cell r="J179">
            <v>0</v>
          </cell>
          <cell r="K179">
            <v>1</v>
          </cell>
          <cell r="L179">
            <v>329.99</v>
          </cell>
          <cell r="M179">
            <v>0</v>
          </cell>
          <cell r="N179" t="str">
            <v/>
          </cell>
          <cell r="O179" t="str">
            <v>0.00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45657</v>
          </cell>
          <cell r="W179">
            <v>1</v>
          </cell>
          <cell r="X179">
            <v>329.99</v>
          </cell>
          <cell r="Y179">
            <v>329.99</v>
          </cell>
        </row>
        <row r="180">
          <cell r="A180" t="str">
            <v>MG057</v>
          </cell>
          <cell r="B180" t="str">
            <v>Almacén 1</v>
          </cell>
          <cell r="C180" t="str">
            <v>Maquina Sumadora Sharp 2630P</v>
          </cell>
          <cell r="D180" t="str">
            <v xml:space="preserve">UNIDADES </v>
          </cell>
          <cell r="E180">
            <v>3</v>
          </cell>
          <cell r="F180">
            <v>45657</v>
          </cell>
          <cell r="G180">
            <v>6790</v>
          </cell>
          <cell r="H180">
            <v>20370</v>
          </cell>
          <cell r="I180">
            <v>1</v>
          </cell>
          <cell r="J180">
            <v>6790</v>
          </cell>
          <cell r="K180">
            <v>2</v>
          </cell>
          <cell r="L180">
            <v>13580</v>
          </cell>
          <cell r="M180">
            <v>0</v>
          </cell>
          <cell r="N180" t="str">
            <v/>
          </cell>
          <cell r="O180" t="str">
            <v>0.00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0</v>
          </cell>
          <cell r="U180">
            <v>6790</v>
          </cell>
          <cell r="V180">
            <v>45657</v>
          </cell>
          <cell r="W180">
            <v>2</v>
          </cell>
          <cell r="X180">
            <v>13580</v>
          </cell>
          <cell r="Y180">
            <v>6790</v>
          </cell>
        </row>
        <row r="181">
          <cell r="A181" t="str">
            <v>MG058</v>
          </cell>
          <cell r="B181" t="str">
            <v>Almacén 1</v>
          </cell>
          <cell r="C181" t="str">
            <v xml:space="preserve">Tinta Almohadilla Sello Rojo </v>
          </cell>
          <cell r="D181" t="str">
            <v xml:space="preserve">UNIDADES </v>
          </cell>
          <cell r="E181">
            <v>1</v>
          </cell>
          <cell r="F181">
            <v>45657</v>
          </cell>
          <cell r="G181">
            <v>99</v>
          </cell>
          <cell r="H181">
            <v>99</v>
          </cell>
          <cell r="I181">
            <v>0</v>
          </cell>
          <cell r="J181">
            <v>0</v>
          </cell>
          <cell r="K181">
            <v>1</v>
          </cell>
          <cell r="L181">
            <v>99</v>
          </cell>
          <cell r="M181">
            <v>0</v>
          </cell>
          <cell r="N181" t="str">
            <v/>
          </cell>
          <cell r="O181" t="str">
            <v>0.00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45657</v>
          </cell>
          <cell r="W181">
            <v>1</v>
          </cell>
          <cell r="X181">
            <v>99</v>
          </cell>
          <cell r="Y181">
            <v>99</v>
          </cell>
        </row>
        <row r="182">
          <cell r="A182" t="str">
            <v>MG059</v>
          </cell>
          <cell r="B182" t="str">
            <v>Almacén 1</v>
          </cell>
          <cell r="C182" t="str">
            <v xml:space="preserve">Tinta Almohadilla Sello Azul </v>
          </cell>
          <cell r="D182" t="str">
            <v xml:space="preserve">UNIDADES </v>
          </cell>
          <cell r="E182">
            <v>1</v>
          </cell>
          <cell r="F182">
            <v>45657</v>
          </cell>
          <cell r="G182">
            <v>27.51</v>
          </cell>
          <cell r="H182">
            <v>27.51</v>
          </cell>
          <cell r="I182">
            <v>0</v>
          </cell>
          <cell r="J182">
            <v>0</v>
          </cell>
          <cell r="K182">
            <v>1</v>
          </cell>
          <cell r="L182">
            <v>27.51</v>
          </cell>
          <cell r="M182">
            <v>0</v>
          </cell>
          <cell r="N182" t="str">
            <v/>
          </cell>
          <cell r="O182" t="str">
            <v>0.00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45657</v>
          </cell>
          <cell r="W182">
            <v>1</v>
          </cell>
          <cell r="X182">
            <v>27.51</v>
          </cell>
          <cell r="Y182">
            <v>27.51</v>
          </cell>
        </row>
        <row r="183">
          <cell r="A183" t="str">
            <v>MG060</v>
          </cell>
          <cell r="B183" t="str">
            <v>Almacén 1</v>
          </cell>
          <cell r="C183" t="str">
            <v xml:space="preserve">DVD-R </v>
          </cell>
          <cell r="D183" t="str">
            <v xml:space="preserve">UNIDADES </v>
          </cell>
          <cell r="E183">
            <v>79</v>
          </cell>
          <cell r="F183">
            <v>45657</v>
          </cell>
          <cell r="G183">
            <v>25</v>
          </cell>
          <cell r="H183">
            <v>1975</v>
          </cell>
          <cell r="I183">
            <v>1</v>
          </cell>
          <cell r="J183">
            <v>25</v>
          </cell>
          <cell r="K183">
            <v>78</v>
          </cell>
          <cell r="L183">
            <v>1950</v>
          </cell>
          <cell r="M183">
            <v>0</v>
          </cell>
          <cell r="N183" t="str">
            <v/>
          </cell>
          <cell r="O183" t="str">
            <v>0.00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25</v>
          </cell>
          <cell r="V183">
            <v>45657</v>
          </cell>
          <cell r="W183">
            <v>78</v>
          </cell>
          <cell r="X183">
            <v>1950</v>
          </cell>
          <cell r="Y183">
            <v>25</v>
          </cell>
        </row>
        <row r="184">
          <cell r="A184" t="str">
            <v>MG061</v>
          </cell>
          <cell r="B184" t="str">
            <v>Almacén 1</v>
          </cell>
          <cell r="C184" t="str">
            <v>CD-R UNDS</v>
          </cell>
          <cell r="D184" t="str">
            <v xml:space="preserve">UNIDADES </v>
          </cell>
          <cell r="E184">
            <v>60</v>
          </cell>
          <cell r="F184">
            <v>45657</v>
          </cell>
          <cell r="G184">
            <v>25</v>
          </cell>
          <cell r="H184">
            <v>1500</v>
          </cell>
          <cell r="I184">
            <v>1</v>
          </cell>
          <cell r="J184">
            <v>25</v>
          </cell>
          <cell r="K184">
            <v>59</v>
          </cell>
          <cell r="L184">
            <v>1475</v>
          </cell>
          <cell r="M184">
            <v>0</v>
          </cell>
          <cell r="N184" t="str">
            <v/>
          </cell>
          <cell r="O184" t="str">
            <v>0.00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25</v>
          </cell>
          <cell r="V184">
            <v>45657</v>
          </cell>
          <cell r="W184">
            <v>59</v>
          </cell>
          <cell r="X184">
            <v>1475</v>
          </cell>
          <cell r="Y184">
            <v>25</v>
          </cell>
        </row>
        <row r="185">
          <cell r="A185" t="str">
            <v>MG062</v>
          </cell>
          <cell r="B185" t="str">
            <v>Almacén 1</v>
          </cell>
          <cell r="C185" t="str">
            <v xml:space="preserve">Espiral Encuadernacion 3/4 </v>
          </cell>
          <cell r="D185" t="str">
            <v>CAJA</v>
          </cell>
          <cell r="E185">
            <v>1</v>
          </cell>
          <cell r="F185">
            <v>45657</v>
          </cell>
          <cell r="G185">
            <v>725</v>
          </cell>
          <cell r="H185">
            <v>725</v>
          </cell>
          <cell r="I185">
            <v>0</v>
          </cell>
          <cell r="J185">
            <v>0</v>
          </cell>
          <cell r="K185">
            <v>1</v>
          </cell>
          <cell r="L185">
            <v>725</v>
          </cell>
          <cell r="M185">
            <v>0</v>
          </cell>
          <cell r="N185" t="str">
            <v/>
          </cell>
          <cell r="O185" t="str">
            <v>0.00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0</v>
          </cell>
          <cell r="U185">
            <v>0</v>
          </cell>
          <cell r="V185">
            <v>45657</v>
          </cell>
          <cell r="W185">
            <v>1</v>
          </cell>
          <cell r="X185">
            <v>725</v>
          </cell>
          <cell r="Y185">
            <v>725</v>
          </cell>
        </row>
        <row r="186">
          <cell r="A186" t="str">
            <v>MG063</v>
          </cell>
          <cell r="B186" t="str">
            <v>Almacén 1</v>
          </cell>
          <cell r="C186" t="str">
            <v xml:space="preserve">Espiral Encuadernacion 9/16 </v>
          </cell>
          <cell r="D186" t="str">
            <v>CAJA</v>
          </cell>
          <cell r="E186">
            <v>1</v>
          </cell>
          <cell r="F186">
            <v>45657</v>
          </cell>
          <cell r="G186">
            <v>725</v>
          </cell>
          <cell r="H186">
            <v>725</v>
          </cell>
          <cell r="I186">
            <v>0</v>
          </cell>
          <cell r="J186">
            <v>0</v>
          </cell>
          <cell r="K186">
            <v>1</v>
          </cell>
          <cell r="L186">
            <v>725</v>
          </cell>
          <cell r="M186">
            <v>0</v>
          </cell>
          <cell r="N186" t="str">
            <v/>
          </cell>
          <cell r="O186" t="str">
            <v>0.00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45657</v>
          </cell>
          <cell r="W186">
            <v>1</v>
          </cell>
          <cell r="X186">
            <v>725</v>
          </cell>
          <cell r="Y186">
            <v>725</v>
          </cell>
        </row>
        <row r="187">
          <cell r="A187" t="str">
            <v>MG064</v>
          </cell>
          <cell r="B187" t="str">
            <v>Almacén 1</v>
          </cell>
          <cell r="C187" t="str">
            <v xml:space="preserve">Espiral Encuadernacion 5/8 </v>
          </cell>
          <cell r="D187" t="str">
            <v>CAJA</v>
          </cell>
          <cell r="E187">
            <v>1</v>
          </cell>
          <cell r="F187">
            <v>45657</v>
          </cell>
          <cell r="G187">
            <v>725</v>
          </cell>
          <cell r="H187">
            <v>725</v>
          </cell>
          <cell r="I187">
            <v>0</v>
          </cell>
          <cell r="J187">
            <v>0</v>
          </cell>
          <cell r="K187">
            <v>1</v>
          </cell>
          <cell r="L187">
            <v>725</v>
          </cell>
          <cell r="M187">
            <v>0</v>
          </cell>
          <cell r="N187" t="str">
            <v/>
          </cell>
          <cell r="O187" t="str">
            <v>0.00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45657</v>
          </cell>
          <cell r="W187">
            <v>1</v>
          </cell>
          <cell r="X187">
            <v>725</v>
          </cell>
          <cell r="Y187">
            <v>725</v>
          </cell>
        </row>
        <row r="188">
          <cell r="A188" t="str">
            <v>MG065</v>
          </cell>
          <cell r="B188" t="str">
            <v>Almacén 1</v>
          </cell>
          <cell r="C188" t="str">
            <v xml:space="preserve">Espiral Encuadernacion 1 </v>
          </cell>
          <cell r="D188" t="str">
            <v>CAJA</v>
          </cell>
          <cell r="E188">
            <v>1</v>
          </cell>
          <cell r="F188">
            <v>45657</v>
          </cell>
          <cell r="G188">
            <v>725</v>
          </cell>
          <cell r="H188">
            <v>725</v>
          </cell>
          <cell r="I188">
            <v>0</v>
          </cell>
          <cell r="J188">
            <v>0</v>
          </cell>
          <cell r="K188">
            <v>1</v>
          </cell>
          <cell r="L188">
            <v>725</v>
          </cell>
          <cell r="M188">
            <v>0</v>
          </cell>
          <cell r="N188" t="str">
            <v/>
          </cell>
          <cell r="O188" t="str">
            <v>0.00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45657</v>
          </cell>
          <cell r="W188">
            <v>1</v>
          </cell>
          <cell r="X188">
            <v>725</v>
          </cell>
          <cell r="Y188">
            <v>725</v>
          </cell>
        </row>
        <row r="189">
          <cell r="A189" t="str">
            <v>MG066</v>
          </cell>
          <cell r="B189" t="str">
            <v>Almacén 1</v>
          </cell>
          <cell r="C189" t="str">
            <v xml:space="preserve">Espiral Encuadernacion 1/4 </v>
          </cell>
          <cell r="D189" t="str">
            <v>CAJA</v>
          </cell>
          <cell r="E189">
            <v>1</v>
          </cell>
          <cell r="F189">
            <v>45657</v>
          </cell>
          <cell r="G189">
            <v>725</v>
          </cell>
          <cell r="H189">
            <v>725</v>
          </cell>
          <cell r="I189">
            <v>0</v>
          </cell>
          <cell r="J189">
            <v>0</v>
          </cell>
          <cell r="K189">
            <v>1</v>
          </cell>
          <cell r="L189">
            <v>725</v>
          </cell>
          <cell r="M189">
            <v>0</v>
          </cell>
          <cell r="N189" t="str">
            <v/>
          </cell>
          <cell r="O189" t="str">
            <v>0.00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0</v>
          </cell>
          <cell r="U189">
            <v>0</v>
          </cell>
          <cell r="V189">
            <v>45657</v>
          </cell>
          <cell r="W189">
            <v>1</v>
          </cell>
          <cell r="X189">
            <v>725</v>
          </cell>
          <cell r="Y189">
            <v>725</v>
          </cell>
        </row>
        <row r="190">
          <cell r="A190" t="str">
            <v>MG067</v>
          </cell>
          <cell r="B190" t="str">
            <v>Almacén 1</v>
          </cell>
          <cell r="C190" t="str">
            <v xml:space="preserve">Espiral Encuadernacion 1/2 </v>
          </cell>
          <cell r="D190" t="str">
            <v>CAJA</v>
          </cell>
          <cell r="E190">
            <v>1</v>
          </cell>
          <cell r="F190">
            <v>45657</v>
          </cell>
          <cell r="G190">
            <v>725</v>
          </cell>
          <cell r="H190">
            <v>725</v>
          </cell>
          <cell r="I190">
            <v>0</v>
          </cell>
          <cell r="J190">
            <v>0</v>
          </cell>
          <cell r="K190">
            <v>1</v>
          </cell>
          <cell r="L190">
            <v>725</v>
          </cell>
          <cell r="M190">
            <v>0</v>
          </cell>
          <cell r="N190" t="str">
            <v/>
          </cell>
          <cell r="O190" t="str">
            <v>0.00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0</v>
          </cell>
          <cell r="U190">
            <v>0</v>
          </cell>
          <cell r="V190">
            <v>45657</v>
          </cell>
          <cell r="W190">
            <v>1</v>
          </cell>
          <cell r="X190">
            <v>725</v>
          </cell>
          <cell r="Y190">
            <v>725</v>
          </cell>
        </row>
        <row r="191">
          <cell r="A191" t="str">
            <v>MG068</v>
          </cell>
          <cell r="B191" t="str">
            <v>Almacén 1</v>
          </cell>
          <cell r="C191" t="str">
            <v xml:space="preserve">Espiral Encuadernacion 3/8 </v>
          </cell>
          <cell r="D191" t="str">
            <v>CAJA</v>
          </cell>
          <cell r="E191">
            <v>1</v>
          </cell>
          <cell r="F191">
            <v>45657</v>
          </cell>
          <cell r="G191">
            <v>725</v>
          </cell>
          <cell r="H191">
            <v>725</v>
          </cell>
          <cell r="I191">
            <v>0</v>
          </cell>
          <cell r="J191">
            <v>0</v>
          </cell>
          <cell r="K191">
            <v>1</v>
          </cell>
          <cell r="L191">
            <v>725</v>
          </cell>
          <cell r="M191">
            <v>0</v>
          </cell>
          <cell r="N191" t="str">
            <v/>
          </cell>
          <cell r="O191" t="str">
            <v>0.00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0</v>
          </cell>
          <cell r="U191">
            <v>0</v>
          </cell>
          <cell r="V191">
            <v>45657</v>
          </cell>
          <cell r="W191">
            <v>1</v>
          </cell>
          <cell r="X191">
            <v>725</v>
          </cell>
          <cell r="Y191">
            <v>725</v>
          </cell>
        </row>
        <row r="192">
          <cell r="A192" t="str">
            <v>MG069</v>
          </cell>
          <cell r="B192" t="str">
            <v>Almacén 1</v>
          </cell>
          <cell r="C192" t="str">
            <v>Espiral Encuadernacion 8 mm</v>
          </cell>
          <cell r="D192" t="str">
            <v>CAJA</v>
          </cell>
          <cell r="E192">
            <v>1</v>
          </cell>
          <cell r="F192">
            <v>45657</v>
          </cell>
          <cell r="G192">
            <v>725</v>
          </cell>
          <cell r="H192">
            <v>725</v>
          </cell>
          <cell r="I192">
            <v>0</v>
          </cell>
          <cell r="J192">
            <v>0</v>
          </cell>
          <cell r="K192">
            <v>1</v>
          </cell>
          <cell r="L192">
            <v>725</v>
          </cell>
          <cell r="M192">
            <v>0</v>
          </cell>
          <cell r="N192" t="str">
            <v/>
          </cell>
          <cell r="O192" t="str">
            <v>0.00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0</v>
          </cell>
          <cell r="U192">
            <v>0</v>
          </cell>
          <cell r="V192">
            <v>45657</v>
          </cell>
          <cell r="W192">
            <v>1</v>
          </cell>
          <cell r="X192">
            <v>725</v>
          </cell>
          <cell r="Y192">
            <v>725</v>
          </cell>
        </row>
        <row r="193">
          <cell r="A193" t="str">
            <v>MG070</v>
          </cell>
          <cell r="B193" t="str">
            <v>Almacén 1</v>
          </cell>
          <cell r="C193" t="str">
            <v xml:space="preserve">Binder Clip Billeteros 15mm </v>
          </cell>
          <cell r="D193" t="str">
            <v xml:space="preserve">UNIDADES </v>
          </cell>
          <cell r="E193">
            <v>32</v>
          </cell>
          <cell r="F193">
            <v>45657</v>
          </cell>
          <cell r="G193">
            <v>15.465</v>
          </cell>
          <cell r="H193">
            <v>494.88</v>
          </cell>
          <cell r="I193">
            <v>0</v>
          </cell>
          <cell r="J193">
            <v>0</v>
          </cell>
          <cell r="K193">
            <v>32</v>
          </cell>
          <cell r="L193">
            <v>494.88</v>
          </cell>
          <cell r="M193">
            <v>24</v>
          </cell>
          <cell r="N193">
            <v>45821</v>
          </cell>
          <cell r="O193">
            <v>1.6679166700000001</v>
          </cell>
          <cell r="P193">
            <v>40.030000080000001</v>
          </cell>
          <cell r="Q193">
            <v>0</v>
          </cell>
          <cell r="R193">
            <v>0</v>
          </cell>
          <cell r="S193">
            <v>24</v>
          </cell>
          <cell r="T193">
            <v>40.030000080000001</v>
          </cell>
          <cell r="U193">
            <v>0</v>
          </cell>
          <cell r="V193">
            <v>45821</v>
          </cell>
          <cell r="W193">
            <v>56</v>
          </cell>
          <cell r="X193">
            <v>534.91000008000003</v>
          </cell>
          <cell r="Y193">
            <v>9.5519642871428569</v>
          </cell>
        </row>
        <row r="194">
          <cell r="A194" t="str">
            <v>MG071</v>
          </cell>
          <cell r="B194" t="str">
            <v>Almacén 1</v>
          </cell>
          <cell r="C194" t="str">
            <v xml:space="preserve">Binder Clip Billeteros 25mm </v>
          </cell>
          <cell r="D194" t="str">
            <v xml:space="preserve">UNIDADES </v>
          </cell>
          <cell r="E194">
            <v>24</v>
          </cell>
          <cell r="F194">
            <v>45657</v>
          </cell>
          <cell r="G194">
            <v>17.991499999999998</v>
          </cell>
          <cell r="H194">
            <v>431.79599999999994</v>
          </cell>
          <cell r="I194">
            <v>36</v>
          </cell>
          <cell r="J194">
            <v>647.69399999999996</v>
          </cell>
          <cell r="K194">
            <v>-12</v>
          </cell>
          <cell r="L194">
            <v>-215.89799999999997</v>
          </cell>
          <cell r="M194">
            <v>240</v>
          </cell>
          <cell r="N194">
            <v>45821</v>
          </cell>
          <cell r="O194">
            <v>2.409666665</v>
          </cell>
          <cell r="P194">
            <v>578.31999959999996</v>
          </cell>
          <cell r="Q194">
            <v>0</v>
          </cell>
          <cell r="R194">
            <v>0</v>
          </cell>
          <cell r="S194">
            <v>240</v>
          </cell>
          <cell r="T194">
            <v>578.31999959999996</v>
          </cell>
          <cell r="U194">
            <v>647.69399999999996</v>
          </cell>
          <cell r="V194">
            <v>45821</v>
          </cell>
          <cell r="W194">
            <v>228</v>
          </cell>
          <cell r="X194">
            <v>362.42199959999999</v>
          </cell>
          <cell r="Y194">
            <v>1.5895701736842105</v>
          </cell>
        </row>
        <row r="195">
          <cell r="A195" t="str">
            <v>MG072</v>
          </cell>
          <cell r="B195" t="str">
            <v>Almacén 1</v>
          </cell>
          <cell r="C195" t="str">
            <v>Binder Clip Billeteros 51mm  UNDS</v>
          </cell>
          <cell r="D195" t="str">
            <v xml:space="preserve">UNIDADES </v>
          </cell>
          <cell r="E195">
            <v>56</v>
          </cell>
          <cell r="F195">
            <v>45657</v>
          </cell>
          <cell r="G195">
            <v>11.208500000000001</v>
          </cell>
          <cell r="H195">
            <v>627.67600000000004</v>
          </cell>
          <cell r="I195">
            <v>0</v>
          </cell>
          <cell r="J195">
            <v>0</v>
          </cell>
          <cell r="K195">
            <v>56</v>
          </cell>
          <cell r="L195">
            <v>627.67600000000004</v>
          </cell>
          <cell r="M195">
            <v>0</v>
          </cell>
          <cell r="N195" t="str">
            <v/>
          </cell>
          <cell r="O195" t="str">
            <v>0.00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0</v>
          </cell>
          <cell r="U195">
            <v>0</v>
          </cell>
          <cell r="V195">
            <v>45657</v>
          </cell>
          <cell r="W195">
            <v>56</v>
          </cell>
          <cell r="X195">
            <v>627.67600000000004</v>
          </cell>
          <cell r="Y195">
            <v>11.208500000000001</v>
          </cell>
        </row>
        <row r="196">
          <cell r="A196" t="str">
            <v>MG073</v>
          </cell>
          <cell r="B196" t="str">
            <v>Almacén 1</v>
          </cell>
          <cell r="C196" t="str">
            <v xml:space="preserve">Sobre Manila Blanco 9 1/2 x 12 </v>
          </cell>
          <cell r="D196" t="str">
            <v xml:space="preserve">UNIDADES </v>
          </cell>
          <cell r="E196">
            <v>0</v>
          </cell>
          <cell r="F196">
            <v>45657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str">
            <v/>
          </cell>
          <cell r="O196" t="str">
            <v>0.00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45657</v>
          </cell>
          <cell r="W196">
            <v>0</v>
          </cell>
          <cell r="X196">
            <v>0</v>
          </cell>
          <cell r="Y196">
            <v>0</v>
          </cell>
        </row>
        <row r="197">
          <cell r="A197" t="str">
            <v>MG074</v>
          </cell>
          <cell r="B197" t="str">
            <v>Almacén 1</v>
          </cell>
          <cell r="C197" t="str">
            <v>Binder Clip Billeteros 32mm  UNDS</v>
          </cell>
          <cell r="D197" t="str">
            <v xml:space="preserve">UNIDADES </v>
          </cell>
          <cell r="E197">
            <v>32</v>
          </cell>
          <cell r="F197">
            <v>45657</v>
          </cell>
          <cell r="G197">
            <v>40.967499999999994</v>
          </cell>
          <cell r="H197">
            <v>1310.9599999999998</v>
          </cell>
          <cell r="I197">
            <v>20</v>
          </cell>
          <cell r="J197">
            <v>819.34999999999991</v>
          </cell>
          <cell r="K197">
            <v>12</v>
          </cell>
          <cell r="L197">
            <v>491.6099999999999</v>
          </cell>
          <cell r="M197">
            <v>240</v>
          </cell>
          <cell r="N197">
            <v>45821</v>
          </cell>
          <cell r="O197">
            <v>3.5329166665000002</v>
          </cell>
          <cell r="P197">
            <v>847.89999996000006</v>
          </cell>
          <cell r="Q197">
            <v>0</v>
          </cell>
          <cell r="R197">
            <v>0</v>
          </cell>
          <cell r="S197">
            <v>240</v>
          </cell>
          <cell r="T197">
            <v>847.89999996000006</v>
          </cell>
          <cell r="U197">
            <v>819.34999999999991</v>
          </cell>
          <cell r="V197">
            <v>45821</v>
          </cell>
          <cell r="W197">
            <v>252</v>
          </cell>
          <cell r="X197">
            <v>1339.50999996</v>
          </cell>
          <cell r="Y197">
            <v>5.3155158728571426</v>
          </cell>
        </row>
        <row r="198">
          <cell r="A198" t="str">
            <v>MG076</v>
          </cell>
          <cell r="B198" t="str">
            <v>Almacén 1</v>
          </cell>
          <cell r="C198" t="str">
            <v xml:space="preserve">Sobre Manila Amarillo 8 1/2 x 11 </v>
          </cell>
          <cell r="D198" t="str">
            <v xml:space="preserve">UNIDADES </v>
          </cell>
          <cell r="E198">
            <v>14</v>
          </cell>
          <cell r="F198">
            <v>45657</v>
          </cell>
          <cell r="G198">
            <v>4.6900000000000004</v>
          </cell>
          <cell r="H198">
            <v>65.660000000000011</v>
          </cell>
          <cell r="I198">
            <v>0</v>
          </cell>
          <cell r="J198">
            <v>0</v>
          </cell>
          <cell r="K198">
            <v>14</v>
          </cell>
          <cell r="L198">
            <v>65.660000000000011</v>
          </cell>
          <cell r="M198">
            <v>0</v>
          </cell>
          <cell r="N198" t="str">
            <v/>
          </cell>
          <cell r="O198" t="str">
            <v>0.00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0</v>
          </cell>
          <cell r="U198">
            <v>0</v>
          </cell>
          <cell r="V198">
            <v>45657</v>
          </cell>
          <cell r="W198">
            <v>14</v>
          </cell>
          <cell r="X198">
            <v>65.660000000000011</v>
          </cell>
          <cell r="Y198">
            <v>4.6900000000000004</v>
          </cell>
        </row>
        <row r="199">
          <cell r="A199" t="str">
            <v>MG077</v>
          </cell>
          <cell r="B199" t="str">
            <v>Almacén 1</v>
          </cell>
          <cell r="C199" t="str">
            <v>Folder de Bolsillo Color Azul</v>
          </cell>
          <cell r="D199" t="str">
            <v xml:space="preserve">UNIDADES </v>
          </cell>
          <cell r="E199">
            <v>0</v>
          </cell>
          <cell r="F199">
            <v>45657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/>
          </cell>
          <cell r="O199" t="str">
            <v>0.00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45657</v>
          </cell>
          <cell r="W199">
            <v>0</v>
          </cell>
          <cell r="X199">
            <v>0</v>
          </cell>
          <cell r="Y199">
            <v>0</v>
          </cell>
        </row>
        <row r="200">
          <cell r="A200" t="str">
            <v>MG079</v>
          </cell>
          <cell r="B200" t="str">
            <v>Almacén 1</v>
          </cell>
          <cell r="C200" t="str">
            <v>Mouse Pad</v>
          </cell>
          <cell r="D200" t="str">
            <v xml:space="preserve">UNIDADES </v>
          </cell>
          <cell r="E200">
            <v>4</v>
          </cell>
          <cell r="F200">
            <v>45657</v>
          </cell>
          <cell r="G200">
            <v>148.79</v>
          </cell>
          <cell r="H200">
            <v>595.16</v>
          </cell>
          <cell r="I200">
            <v>4</v>
          </cell>
          <cell r="J200">
            <v>595.16</v>
          </cell>
          <cell r="K200">
            <v>0</v>
          </cell>
          <cell r="L200">
            <v>0</v>
          </cell>
          <cell r="M200">
            <v>10</v>
          </cell>
          <cell r="N200">
            <v>45821</v>
          </cell>
          <cell r="O200">
            <v>75.650000000000006</v>
          </cell>
          <cell r="P200">
            <v>756.5</v>
          </cell>
          <cell r="Q200">
            <v>0</v>
          </cell>
          <cell r="R200">
            <v>0</v>
          </cell>
          <cell r="S200">
            <v>10</v>
          </cell>
          <cell r="T200">
            <v>756.5</v>
          </cell>
          <cell r="U200">
            <v>595.16</v>
          </cell>
          <cell r="V200">
            <v>45821</v>
          </cell>
          <cell r="W200">
            <v>10</v>
          </cell>
          <cell r="X200">
            <v>756.5</v>
          </cell>
          <cell r="Y200">
            <v>75.650000000000006</v>
          </cell>
        </row>
        <row r="201">
          <cell r="A201" t="str">
            <v>MG080</v>
          </cell>
          <cell r="B201" t="str">
            <v>Almacén 1</v>
          </cell>
          <cell r="C201" t="str">
            <v xml:space="preserve">Banda Elasticas (Gomita) Caja </v>
          </cell>
          <cell r="D201" t="str">
            <v>CAJA</v>
          </cell>
          <cell r="E201">
            <v>5</v>
          </cell>
          <cell r="F201">
            <v>45657</v>
          </cell>
          <cell r="G201">
            <v>33.9375</v>
          </cell>
          <cell r="H201">
            <v>169.6875</v>
          </cell>
          <cell r="I201">
            <v>4</v>
          </cell>
          <cell r="J201">
            <v>135.75</v>
          </cell>
          <cell r="K201">
            <v>1</v>
          </cell>
          <cell r="L201">
            <v>33.9375</v>
          </cell>
          <cell r="M201">
            <v>15</v>
          </cell>
          <cell r="N201">
            <v>45723</v>
          </cell>
          <cell r="O201">
            <v>38.35</v>
          </cell>
          <cell r="P201">
            <v>575.25</v>
          </cell>
          <cell r="Q201">
            <v>0</v>
          </cell>
          <cell r="R201">
            <v>0</v>
          </cell>
          <cell r="S201">
            <v>15</v>
          </cell>
          <cell r="T201">
            <v>575.25</v>
          </cell>
          <cell r="U201">
            <v>135.75</v>
          </cell>
          <cell r="V201">
            <v>45723</v>
          </cell>
          <cell r="W201">
            <v>16</v>
          </cell>
          <cell r="X201">
            <v>609.1875</v>
          </cell>
          <cell r="Y201">
            <v>38.07421875</v>
          </cell>
        </row>
        <row r="202">
          <cell r="A202" t="str">
            <v>MG081</v>
          </cell>
          <cell r="B202" t="str">
            <v>Almacén 1</v>
          </cell>
          <cell r="C202" t="str">
            <v xml:space="preserve">Post-it Banderita indicador de Firmas </v>
          </cell>
          <cell r="D202" t="str">
            <v>PAQUETE</v>
          </cell>
          <cell r="E202">
            <v>48</v>
          </cell>
          <cell r="F202">
            <v>45657</v>
          </cell>
          <cell r="G202">
            <v>104.31</v>
          </cell>
          <cell r="H202">
            <v>5006.88</v>
          </cell>
          <cell r="I202">
            <v>0</v>
          </cell>
          <cell r="J202">
            <v>0</v>
          </cell>
          <cell r="K202">
            <v>48</v>
          </cell>
          <cell r="L202">
            <v>5006.88</v>
          </cell>
          <cell r="M202">
            <v>0</v>
          </cell>
          <cell r="N202" t="str">
            <v/>
          </cell>
          <cell r="O202" t="str">
            <v>0.00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0</v>
          </cell>
          <cell r="V202">
            <v>45657</v>
          </cell>
          <cell r="W202">
            <v>48</v>
          </cell>
          <cell r="X202">
            <v>5006.88</v>
          </cell>
          <cell r="Y202">
            <v>104.31</v>
          </cell>
        </row>
        <row r="203">
          <cell r="A203" t="str">
            <v>MG082</v>
          </cell>
          <cell r="B203" t="str">
            <v>Almacén 1</v>
          </cell>
          <cell r="C203" t="str">
            <v>Bandejas de Escritorio Completo</v>
          </cell>
          <cell r="D203" t="str">
            <v xml:space="preserve">UNIDADES </v>
          </cell>
          <cell r="E203">
            <v>0</v>
          </cell>
          <cell r="F203">
            <v>45657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2</v>
          </cell>
          <cell r="N203">
            <v>45723</v>
          </cell>
          <cell r="O203" t="str">
            <v>0.00</v>
          </cell>
          <cell r="P203">
            <v>0</v>
          </cell>
          <cell r="Q203">
            <v>2</v>
          </cell>
          <cell r="R203">
            <v>0</v>
          </cell>
          <cell r="S203">
            <v>0</v>
          </cell>
          <cell r="T203">
            <v>0</v>
          </cell>
          <cell r="U203">
            <v>0</v>
          </cell>
          <cell r="V203">
            <v>45723</v>
          </cell>
          <cell r="W203">
            <v>0</v>
          </cell>
          <cell r="X203">
            <v>0</v>
          </cell>
          <cell r="Y203">
            <v>0</v>
          </cell>
        </row>
        <row r="204">
          <cell r="A204" t="str">
            <v>MG083</v>
          </cell>
          <cell r="B204" t="str">
            <v>Almacén 1</v>
          </cell>
          <cell r="C204" t="str">
            <v>Mouse USB</v>
          </cell>
          <cell r="D204" t="str">
            <v xml:space="preserve">UNIDADES </v>
          </cell>
          <cell r="E204">
            <v>1</v>
          </cell>
          <cell r="F204">
            <v>45657</v>
          </cell>
          <cell r="G204">
            <v>1174.0999999999999</v>
          </cell>
          <cell r="H204">
            <v>1174.0999999999999</v>
          </cell>
          <cell r="I204">
            <v>1</v>
          </cell>
          <cell r="J204">
            <v>1174.0999999999999</v>
          </cell>
          <cell r="K204">
            <v>0</v>
          </cell>
          <cell r="L204">
            <v>0</v>
          </cell>
          <cell r="M204">
            <v>10</v>
          </cell>
          <cell r="N204">
            <v>45723</v>
          </cell>
          <cell r="O204">
            <v>539.26</v>
          </cell>
          <cell r="P204">
            <v>5392.6</v>
          </cell>
          <cell r="Q204">
            <v>0</v>
          </cell>
          <cell r="R204">
            <v>0</v>
          </cell>
          <cell r="S204">
            <v>10</v>
          </cell>
          <cell r="T204">
            <v>5392.6</v>
          </cell>
          <cell r="U204">
            <v>1174.0999999999999</v>
          </cell>
          <cell r="V204">
            <v>45723</v>
          </cell>
          <cell r="W204">
            <v>10</v>
          </cell>
          <cell r="X204">
            <v>5392.6</v>
          </cell>
          <cell r="Y204">
            <v>539.26</v>
          </cell>
        </row>
        <row r="205">
          <cell r="A205" t="str">
            <v>MG084</v>
          </cell>
          <cell r="B205" t="str">
            <v>Almacén 1</v>
          </cell>
          <cell r="C205" t="str">
            <v>Memoria USB 16 GB</v>
          </cell>
          <cell r="D205" t="str">
            <v xml:space="preserve">UNIDADES </v>
          </cell>
          <cell r="E205">
            <v>0</v>
          </cell>
          <cell r="F205">
            <v>45657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str">
            <v/>
          </cell>
          <cell r="O205" t="str">
            <v>0.00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45657</v>
          </cell>
          <cell r="W205">
            <v>0</v>
          </cell>
          <cell r="X205">
            <v>0</v>
          </cell>
          <cell r="Y205">
            <v>0</v>
          </cell>
        </row>
        <row r="206">
          <cell r="A206" t="str">
            <v>MG085</v>
          </cell>
          <cell r="B206" t="str">
            <v>Almacén 1</v>
          </cell>
          <cell r="C206" t="str">
            <v>Toner HP 204A- Amarillo Impresora Color LASERJET M180/M154</v>
          </cell>
          <cell r="D206" t="str">
            <v xml:space="preserve">UNIDADES </v>
          </cell>
          <cell r="E206">
            <v>5</v>
          </cell>
          <cell r="F206">
            <v>45657</v>
          </cell>
          <cell r="G206">
            <v>4039.5</v>
          </cell>
          <cell r="H206">
            <v>20197.5</v>
          </cell>
          <cell r="I206">
            <v>3</v>
          </cell>
          <cell r="J206">
            <v>12118.5</v>
          </cell>
          <cell r="K206">
            <v>2</v>
          </cell>
          <cell r="L206">
            <v>8079</v>
          </cell>
          <cell r="M206">
            <v>4</v>
          </cell>
          <cell r="N206">
            <v>45726</v>
          </cell>
          <cell r="O206">
            <v>3386.99</v>
          </cell>
          <cell r="P206">
            <v>13547.96</v>
          </cell>
          <cell r="Q206">
            <v>1</v>
          </cell>
          <cell r="R206">
            <v>3386.99</v>
          </cell>
          <cell r="S206">
            <v>3</v>
          </cell>
          <cell r="T206">
            <v>10160.969999999999</v>
          </cell>
          <cell r="U206">
            <v>15505.49</v>
          </cell>
          <cell r="V206">
            <v>45726</v>
          </cell>
          <cell r="W206">
            <v>5</v>
          </cell>
          <cell r="X206">
            <v>18239.97</v>
          </cell>
          <cell r="Y206">
            <v>3647.9940000000001</v>
          </cell>
        </row>
        <row r="207">
          <cell r="A207" t="str">
            <v>MG086</v>
          </cell>
          <cell r="B207" t="str">
            <v>Almacén 1</v>
          </cell>
          <cell r="C207" t="str">
            <v>Toner HP 204A-Negro Impresora Color LASERJET M180/M154</v>
          </cell>
          <cell r="D207" t="str">
            <v xml:space="preserve">UNIDADES </v>
          </cell>
          <cell r="E207">
            <v>4</v>
          </cell>
          <cell r="F207">
            <v>45657</v>
          </cell>
          <cell r="G207">
            <v>3684.5029999999997</v>
          </cell>
          <cell r="H207">
            <v>14738.011999999999</v>
          </cell>
          <cell r="I207">
            <v>1</v>
          </cell>
          <cell r="J207">
            <v>3684.5029999999997</v>
          </cell>
          <cell r="K207">
            <v>3</v>
          </cell>
          <cell r="L207">
            <v>11053.508999999998</v>
          </cell>
          <cell r="M207">
            <v>3</v>
          </cell>
          <cell r="N207">
            <v>45723</v>
          </cell>
          <cell r="O207">
            <v>3717</v>
          </cell>
          <cell r="P207">
            <v>11151</v>
          </cell>
          <cell r="Q207">
            <v>1</v>
          </cell>
          <cell r="R207">
            <v>3717</v>
          </cell>
          <cell r="S207">
            <v>2</v>
          </cell>
          <cell r="T207">
            <v>7434</v>
          </cell>
          <cell r="U207">
            <v>7401.5029999999997</v>
          </cell>
          <cell r="V207">
            <v>45723</v>
          </cell>
          <cell r="W207">
            <v>5</v>
          </cell>
          <cell r="X207">
            <v>18487.508999999998</v>
          </cell>
          <cell r="Y207">
            <v>3697.5017999999995</v>
          </cell>
        </row>
        <row r="208">
          <cell r="A208" t="str">
            <v>MG087</v>
          </cell>
          <cell r="B208" t="str">
            <v>Almacén 1</v>
          </cell>
          <cell r="C208" t="str">
            <v>Toner HP 204A- Magneta Impresora Color LASERJET M180/M154</v>
          </cell>
          <cell r="D208" t="str">
            <v xml:space="preserve">UNIDADES </v>
          </cell>
          <cell r="E208">
            <v>5</v>
          </cell>
          <cell r="F208">
            <v>45657</v>
          </cell>
          <cell r="G208">
            <v>3966.75</v>
          </cell>
          <cell r="H208">
            <v>19833.75</v>
          </cell>
          <cell r="I208">
            <v>1</v>
          </cell>
          <cell r="J208">
            <v>3966.75</v>
          </cell>
          <cell r="K208">
            <v>4</v>
          </cell>
          <cell r="L208">
            <v>15867</v>
          </cell>
          <cell r="M208">
            <v>3</v>
          </cell>
          <cell r="N208">
            <v>45723</v>
          </cell>
          <cell r="O208">
            <v>3717</v>
          </cell>
          <cell r="P208">
            <v>11151</v>
          </cell>
          <cell r="Q208">
            <v>1</v>
          </cell>
          <cell r="R208">
            <v>3717</v>
          </cell>
          <cell r="S208">
            <v>2</v>
          </cell>
          <cell r="T208">
            <v>7434</v>
          </cell>
          <cell r="U208">
            <v>7683.75</v>
          </cell>
          <cell r="V208">
            <v>45723</v>
          </cell>
          <cell r="W208">
            <v>6</v>
          </cell>
          <cell r="X208">
            <v>23301</v>
          </cell>
          <cell r="Y208">
            <v>3883.5</v>
          </cell>
        </row>
        <row r="209">
          <cell r="A209" t="str">
            <v>MG088</v>
          </cell>
          <cell r="B209" t="str">
            <v>Almacén 1</v>
          </cell>
          <cell r="C209" t="str">
            <v>Toner HP 204A-Cyan Impresora Color LASERJET M180/M154</v>
          </cell>
          <cell r="D209" t="str">
            <v xml:space="preserve">UNIDADES </v>
          </cell>
          <cell r="E209">
            <v>4</v>
          </cell>
          <cell r="F209">
            <v>45657</v>
          </cell>
          <cell r="G209">
            <v>3941.38</v>
          </cell>
          <cell r="H209">
            <v>15765.52</v>
          </cell>
          <cell r="I209">
            <v>0</v>
          </cell>
          <cell r="J209">
            <v>0</v>
          </cell>
          <cell r="K209">
            <v>4</v>
          </cell>
          <cell r="L209">
            <v>15765.52</v>
          </cell>
          <cell r="M209">
            <v>3</v>
          </cell>
          <cell r="N209">
            <v>45723</v>
          </cell>
          <cell r="O209">
            <v>3717</v>
          </cell>
          <cell r="P209">
            <v>11151</v>
          </cell>
          <cell r="Q209">
            <v>1</v>
          </cell>
          <cell r="R209">
            <v>3717</v>
          </cell>
          <cell r="S209">
            <v>2</v>
          </cell>
          <cell r="T209">
            <v>7434</v>
          </cell>
          <cell r="U209">
            <v>3717</v>
          </cell>
          <cell r="V209">
            <v>45723</v>
          </cell>
          <cell r="W209">
            <v>6</v>
          </cell>
          <cell r="X209">
            <v>23199.52</v>
          </cell>
          <cell r="Y209">
            <v>3866.5866666666666</v>
          </cell>
        </row>
        <row r="210">
          <cell r="A210" t="str">
            <v>MG089</v>
          </cell>
          <cell r="B210" t="str">
            <v>Almacén 1</v>
          </cell>
          <cell r="C210" t="str">
            <v xml:space="preserve">Sobre Manila Amarillo 8 1/2 x 14 </v>
          </cell>
          <cell r="D210" t="str">
            <v xml:space="preserve">UNIDADES </v>
          </cell>
          <cell r="E210">
            <v>2</v>
          </cell>
          <cell r="F210">
            <v>45657</v>
          </cell>
          <cell r="G210">
            <v>6.49</v>
          </cell>
          <cell r="H210">
            <v>12.98</v>
          </cell>
          <cell r="I210">
            <v>0</v>
          </cell>
          <cell r="J210">
            <v>0</v>
          </cell>
          <cell r="K210">
            <v>2</v>
          </cell>
          <cell r="L210">
            <v>12.98</v>
          </cell>
          <cell r="M210">
            <v>0</v>
          </cell>
          <cell r="N210" t="str">
            <v/>
          </cell>
          <cell r="O210" t="str">
            <v>0.00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0</v>
          </cell>
          <cell r="U210">
            <v>0</v>
          </cell>
          <cell r="V210">
            <v>45657</v>
          </cell>
          <cell r="W210">
            <v>2</v>
          </cell>
          <cell r="X210">
            <v>12.98</v>
          </cell>
          <cell r="Y210">
            <v>6.49</v>
          </cell>
        </row>
        <row r="211">
          <cell r="A211" t="str">
            <v>MG090</v>
          </cell>
          <cell r="B211" t="str">
            <v>Almacén 1</v>
          </cell>
          <cell r="C211" t="str">
            <v>Tablilla de Madera 8 1/2 x 11</v>
          </cell>
          <cell r="D211" t="str">
            <v xml:space="preserve">UNIDADES </v>
          </cell>
          <cell r="E211">
            <v>6</v>
          </cell>
          <cell r="F211">
            <v>45657</v>
          </cell>
          <cell r="G211">
            <v>92.314999999999998</v>
          </cell>
          <cell r="H211">
            <v>553.89</v>
          </cell>
          <cell r="I211">
            <v>1</v>
          </cell>
          <cell r="J211">
            <v>92.314999999999998</v>
          </cell>
          <cell r="K211">
            <v>5</v>
          </cell>
          <cell r="L211">
            <v>461.57499999999999</v>
          </cell>
          <cell r="M211">
            <v>0</v>
          </cell>
          <cell r="N211" t="str">
            <v/>
          </cell>
          <cell r="O211" t="str">
            <v>0.00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0</v>
          </cell>
          <cell r="U211">
            <v>92.314999999999998</v>
          </cell>
          <cell r="V211">
            <v>45657</v>
          </cell>
          <cell r="W211">
            <v>5</v>
          </cell>
          <cell r="X211">
            <v>461.57499999999999</v>
          </cell>
          <cell r="Y211">
            <v>92.314999999999998</v>
          </cell>
        </row>
        <row r="212">
          <cell r="A212" t="str">
            <v>MG246</v>
          </cell>
          <cell r="B212" t="str">
            <v>Almacén 1</v>
          </cell>
          <cell r="C212" t="str">
            <v>Cartucho Tinta NEGRO 664 Printer Epson</v>
          </cell>
          <cell r="D212" t="str">
            <v xml:space="preserve">UNIDADES </v>
          </cell>
          <cell r="E212">
            <v>1</v>
          </cell>
          <cell r="F212">
            <v>45657</v>
          </cell>
          <cell r="G212">
            <v>706.58500000000004</v>
          </cell>
          <cell r="H212">
            <v>706.58500000000004</v>
          </cell>
          <cell r="I212">
            <v>1</v>
          </cell>
          <cell r="J212">
            <v>706.58500000000004</v>
          </cell>
          <cell r="K212">
            <v>0</v>
          </cell>
          <cell r="L212">
            <v>0</v>
          </cell>
          <cell r="M212">
            <v>0</v>
          </cell>
          <cell r="N212" t="str">
            <v/>
          </cell>
          <cell r="O212" t="str">
            <v>0.00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0</v>
          </cell>
          <cell r="U212">
            <v>706.58500000000004</v>
          </cell>
          <cell r="V212">
            <v>45657</v>
          </cell>
          <cell r="W212">
            <v>0</v>
          </cell>
          <cell r="X212">
            <v>0</v>
          </cell>
          <cell r="Y212">
            <v>0</v>
          </cell>
        </row>
        <row r="213">
          <cell r="A213" t="str">
            <v>MG091</v>
          </cell>
          <cell r="B213" t="str">
            <v>Almacén 1</v>
          </cell>
          <cell r="C213" t="str">
            <v>Sobres de DIGERA Tamaño 9x12 full color, tiro y retiro</v>
          </cell>
          <cell r="D213" t="str">
            <v xml:space="preserve">UNIDADES </v>
          </cell>
          <cell r="E213">
            <v>398</v>
          </cell>
          <cell r="F213">
            <v>45657</v>
          </cell>
          <cell r="G213">
            <v>23.6</v>
          </cell>
          <cell r="H213">
            <v>9392.8000000000011</v>
          </cell>
          <cell r="I213">
            <v>101</v>
          </cell>
          <cell r="J213">
            <v>2383.6000000000004</v>
          </cell>
          <cell r="K213">
            <v>297</v>
          </cell>
          <cell r="L213">
            <v>7009.2000000000007</v>
          </cell>
          <cell r="M213">
            <v>0</v>
          </cell>
          <cell r="N213" t="str">
            <v/>
          </cell>
          <cell r="O213" t="str">
            <v>0.00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2383.6000000000004</v>
          </cell>
          <cell r="V213">
            <v>45657</v>
          </cell>
          <cell r="W213">
            <v>297</v>
          </cell>
          <cell r="X213">
            <v>7009.2000000000007</v>
          </cell>
          <cell r="Y213">
            <v>23.6</v>
          </cell>
        </row>
        <row r="214">
          <cell r="A214" t="str">
            <v>MG092</v>
          </cell>
          <cell r="B214" t="str">
            <v>Almacén 2</v>
          </cell>
          <cell r="C214" t="str">
            <v>Sobre Tipo Carta full color, tiro y retiro</v>
          </cell>
          <cell r="D214" t="str">
            <v xml:space="preserve">UNIDADES </v>
          </cell>
          <cell r="E214">
            <v>103</v>
          </cell>
          <cell r="F214">
            <v>45657</v>
          </cell>
          <cell r="G214">
            <v>14.16</v>
          </cell>
          <cell r="H214">
            <v>1458.48</v>
          </cell>
          <cell r="I214">
            <v>20</v>
          </cell>
          <cell r="J214">
            <v>283.2</v>
          </cell>
          <cell r="K214">
            <v>83</v>
          </cell>
          <cell r="L214">
            <v>1175.28</v>
          </cell>
          <cell r="M214">
            <v>0</v>
          </cell>
          <cell r="N214" t="str">
            <v/>
          </cell>
          <cell r="O214" t="str">
            <v>0.00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283.2</v>
          </cell>
          <cell r="V214">
            <v>45657</v>
          </cell>
          <cell r="W214">
            <v>83</v>
          </cell>
          <cell r="X214">
            <v>1175.28</v>
          </cell>
          <cell r="Y214">
            <v>14.16</v>
          </cell>
        </row>
        <row r="215">
          <cell r="A215" t="str">
            <v>MG093</v>
          </cell>
          <cell r="B215" t="str">
            <v>Almacén 2</v>
          </cell>
          <cell r="C215" t="str">
            <v>Carpeta de DIGERA Bolsillo full color, tiro y retiro</v>
          </cell>
          <cell r="D215" t="str">
            <v xml:space="preserve">UNIDADES </v>
          </cell>
          <cell r="E215">
            <v>329</v>
          </cell>
          <cell r="F215">
            <v>45657</v>
          </cell>
          <cell r="G215">
            <v>76.7</v>
          </cell>
          <cell r="H215">
            <v>25234.3</v>
          </cell>
          <cell r="I215">
            <v>272</v>
          </cell>
          <cell r="J215">
            <v>20862.400000000001</v>
          </cell>
          <cell r="K215">
            <v>57</v>
          </cell>
          <cell r="L215">
            <v>4371.9000000000005</v>
          </cell>
          <cell r="M215">
            <v>0</v>
          </cell>
          <cell r="N215" t="str">
            <v/>
          </cell>
          <cell r="O215" t="str">
            <v>0.00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20862.400000000001</v>
          </cell>
          <cell r="V215">
            <v>45657</v>
          </cell>
          <cell r="W215">
            <v>57</v>
          </cell>
          <cell r="X215">
            <v>4371.9000000000005</v>
          </cell>
          <cell r="Y215">
            <v>76.7</v>
          </cell>
        </row>
        <row r="216">
          <cell r="A216" t="str">
            <v>MG094</v>
          </cell>
          <cell r="B216" t="str">
            <v>Almacén 1</v>
          </cell>
          <cell r="C216" t="str">
            <v>Dispensador de Cinta Scotch</v>
          </cell>
          <cell r="D216" t="str">
            <v xml:space="preserve">UNIDADES </v>
          </cell>
          <cell r="E216">
            <v>1</v>
          </cell>
          <cell r="F216">
            <v>45657</v>
          </cell>
          <cell r="G216">
            <v>80.003</v>
          </cell>
          <cell r="H216">
            <v>80.003</v>
          </cell>
          <cell r="I216">
            <v>0</v>
          </cell>
          <cell r="J216">
            <v>0</v>
          </cell>
          <cell r="K216">
            <v>1</v>
          </cell>
          <cell r="L216">
            <v>80.003</v>
          </cell>
          <cell r="M216">
            <v>0</v>
          </cell>
          <cell r="N216" t="str">
            <v/>
          </cell>
          <cell r="O216" t="str">
            <v>0.00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45657</v>
          </cell>
          <cell r="W216">
            <v>1</v>
          </cell>
          <cell r="X216">
            <v>80.003</v>
          </cell>
          <cell r="Y216">
            <v>80.003</v>
          </cell>
        </row>
        <row r="217">
          <cell r="A217" t="str">
            <v>MG095</v>
          </cell>
          <cell r="B217" t="str">
            <v>Almacén 1</v>
          </cell>
          <cell r="C217" t="str">
            <v>Reglas Plásticas 12" Clear</v>
          </cell>
          <cell r="D217" t="str">
            <v xml:space="preserve">UNIDADES </v>
          </cell>
          <cell r="E217">
            <v>0</v>
          </cell>
          <cell r="F217">
            <v>45657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str">
            <v/>
          </cell>
          <cell r="O217" t="str">
            <v>0.00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45657</v>
          </cell>
          <cell r="W217">
            <v>0</v>
          </cell>
          <cell r="X217">
            <v>0</v>
          </cell>
          <cell r="Y217">
            <v>0</v>
          </cell>
        </row>
        <row r="218">
          <cell r="A218" t="str">
            <v>MG096</v>
          </cell>
          <cell r="B218" t="str">
            <v>Almacén 1</v>
          </cell>
          <cell r="C218" t="str">
            <v>Cesto de Metal Red</v>
          </cell>
          <cell r="D218" t="str">
            <v xml:space="preserve">UNIDADES </v>
          </cell>
          <cell r="E218">
            <v>0</v>
          </cell>
          <cell r="F218">
            <v>45657</v>
          </cell>
          <cell r="G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str">
            <v/>
          </cell>
          <cell r="O218" t="str">
            <v>0.00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0</v>
          </cell>
          <cell r="U218">
            <v>0</v>
          </cell>
          <cell r="V218">
            <v>45657</v>
          </cell>
          <cell r="W218">
            <v>0</v>
          </cell>
          <cell r="X218">
            <v>0</v>
          </cell>
          <cell r="Y218">
            <v>0</v>
          </cell>
        </row>
        <row r="219">
          <cell r="A219" t="str">
            <v>MG097</v>
          </cell>
          <cell r="B219" t="str">
            <v>Almacén 1</v>
          </cell>
          <cell r="C219" t="str">
            <v>Boligrafos Mape Rojos</v>
          </cell>
          <cell r="D219" t="str">
            <v xml:space="preserve">UNIDADES </v>
          </cell>
          <cell r="E219">
            <v>6</v>
          </cell>
          <cell r="F219">
            <v>45657</v>
          </cell>
          <cell r="G219">
            <v>8.7200000000000006</v>
          </cell>
          <cell r="H219">
            <v>52.320000000000007</v>
          </cell>
          <cell r="I219">
            <v>1</v>
          </cell>
          <cell r="J219">
            <v>8.7200000000000006</v>
          </cell>
          <cell r="K219">
            <v>5</v>
          </cell>
          <cell r="L219">
            <v>43.6</v>
          </cell>
          <cell r="M219">
            <v>0</v>
          </cell>
          <cell r="N219" t="str">
            <v/>
          </cell>
          <cell r="O219" t="str">
            <v>0.00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8.7200000000000006</v>
          </cell>
          <cell r="V219">
            <v>45657</v>
          </cell>
          <cell r="W219">
            <v>5</v>
          </cell>
          <cell r="X219">
            <v>43.6</v>
          </cell>
          <cell r="Y219">
            <v>8.7200000000000006</v>
          </cell>
        </row>
        <row r="220">
          <cell r="A220" t="str">
            <v>MG098</v>
          </cell>
          <cell r="B220" t="str">
            <v>Almacén 2</v>
          </cell>
          <cell r="C220" t="str">
            <v>Toner HP-136A- W1360A- Negro</v>
          </cell>
          <cell r="D220" t="str">
            <v xml:space="preserve">UNIDADES </v>
          </cell>
          <cell r="E220">
            <v>2</v>
          </cell>
          <cell r="F220">
            <v>45657</v>
          </cell>
          <cell r="G220">
            <v>4527.01</v>
          </cell>
          <cell r="H220">
            <v>9054.02</v>
          </cell>
          <cell r="I220">
            <v>2</v>
          </cell>
          <cell r="J220">
            <v>9054.02</v>
          </cell>
          <cell r="K220">
            <v>0</v>
          </cell>
          <cell r="L220">
            <v>0</v>
          </cell>
          <cell r="M220">
            <v>0</v>
          </cell>
          <cell r="N220" t="str">
            <v/>
          </cell>
          <cell r="O220" t="str">
            <v>0.00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0</v>
          </cell>
          <cell r="U220">
            <v>9054.02</v>
          </cell>
          <cell r="V220">
            <v>45657</v>
          </cell>
          <cell r="W220">
            <v>0</v>
          </cell>
          <cell r="X220">
            <v>0</v>
          </cell>
          <cell r="Y220">
            <v>0</v>
          </cell>
        </row>
        <row r="221">
          <cell r="A221" t="str">
            <v>MG099</v>
          </cell>
          <cell r="B221" t="str">
            <v>Almacén 1</v>
          </cell>
          <cell r="C221" t="str">
            <v>Felpa azul punta dura, ONYX</v>
          </cell>
          <cell r="D221" t="str">
            <v xml:space="preserve">UNIDADES </v>
          </cell>
          <cell r="E221">
            <v>14</v>
          </cell>
          <cell r="F221">
            <v>45657</v>
          </cell>
          <cell r="G221">
            <v>38</v>
          </cell>
          <cell r="H221">
            <v>532</v>
          </cell>
          <cell r="I221">
            <v>12</v>
          </cell>
          <cell r="J221">
            <v>456</v>
          </cell>
          <cell r="K221">
            <v>2</v>
          </cell>
          <cell r="L221">
            <v>76</v>
          </cell>
          <cell r="M221">
            <v>48</v>
          </cell>
          <cell r="N221">
            <v>45821</v>
          </cell>
          <cell r="O221">
            <v>32.624583350000002</v>
          </cell>
          <cell r="P221">
            <v>1565.9800008000002</v>
          </cell>
          <cell r="Q221">
            <v>0</v>
          </cell>
          <cell r="R221">
            <v>0</v>
          </cell>
          <cell r="S221">
            <v>48</v>
          </cell>
          <cell r="T221">
            <v>1565.9800008000002</v>
          </cell>
          <cell r="U221">
            <v>456</v>
          </cell>
          <cell r="V221">
            <v>45821</v>
          </cell>
          <cell r="W221">
            <v>50</v>
          </cell>
          <cell r="X221">
            <v>1641.9800008000002</v>
          </cell>
          <cell r="Y221">
            <v>32.839600016000006</v>
          </cell>
        </row>
        <row r="222">
          <cell r="A222" t="str">
            <v>MG110</v>
          </cell>
          <cell r="B222" t="str">
            <v>Almacén 1</v>
          </cell>
          <cell r="C222" t="str">
            <v xml:space="preserve">Folder rojo 8 1/2 x 11 </v>
          </cell>
          <cell r="D222" t="str">
            <v xml:space="preserve">UNIDADES </v>
          </cell>
          <cell r="E222">
            <v>175</v>
          </cell>
          <cell r="F222">
            <v>45657</v>
          </cell>
          <cell r="G222">
            <v>10.050000000000001</v>
          </cell>
          <cell r="H222">
            <v>1758.7500000000002</v>
          </cell>
          <cell r="I222">
            <v>15</v>
          </cell>
          <cell r="J222">
            <v>150.75</v>
          </cell>
          <cell r="K222">
            <v>160</v>
          </cell>
          <cell r="L222">
            <v>1608</v>
          </cell>
          <cell r="M222">
            <v>0</v>
          </cell>
          <cell r="N222" t="str">
            <v/>
          </cell>
          <cell r="O222" t="str">
            <v>0.00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0</v>
          </cell>
          <cell r="U222">
            <v>150.75</v>
          </cell>
          <cell r="V222">
            <v>45657</v>
          </cell>
          <cell r="W222">
            <v>160</v>
          </cell>
          <cell r="X222">
            <v>1608</v>
          </cell>
          <cell r="Y222">
            <v>10.050000000000001</v>
          </cell>
        </row>
        <row r="223">
          <cell r="A223" t="str">
            <v>MG111</v>
          </cell>
          <cell r="B223" t="str">
            <v>Almacén 1</v>
          </cell>
          <cell r="C223" t="str">
            <v>Cinta tinta sumadora</v>
          </cell>
          <cell r="D223" t="str">
            <v xml:space="preserve">UNIDADES </v>
          </cell>
          <cell r="E223">
            <v>3</v>
          </cell>
          <cell r="F223">
            <v>45657</v>
          </cell>
          <cell r="G223">
            <v>52.62</v>
          </cell>
          <cell r="H223">
            <v>157.85999999999999</v>
          </cell>
          <cell r="I223">
            <v>0</v>
          </cell>
          <cell r="J223">
            <v>0</v>
          </cell>
          <cell r="K223">
            <v>3</v>
          </cell>
          <cell r="L223">
            <v>157.85999999999999</v>
          </cell>
          <cell r="M223">
            <v>5</v>
          </cell>
          <cell r="N223">
            <v>45821</v>
          </cell>
          <cell r="O223">
            <v>70.8</v>
          </cell>
          <cell r="P223">
            <v>354</v>
          </cell>
          <cell r="Q223">
            <v>0</v>
          </cell>
          <cell r="R223">
            <v>0</v>
          </cell>
          <cell r="S223">
            <v>5</v>
          </cell>
          <cell r="T223">
            <v>354</v>
          </cell>
          <cell r="U223">
            <v>0</v>
          </cell>
          <cell r="V223">
            <v>45821</v>
          </cell>
          <cell r="W223">
            <v>8</v>
          </cell>
          <cell r="X223">
            <v>511.86</v>
          </cell>
          <cell r="Y223">
            <v>63.982500000000002</v>
          </cell>
        </row>
        <row r="224">
          <cell r="A224" t="str">
            <v>MG112</v>
          </cell>
          <cell r="B224" t="str">
            <v>Almacén 1</v>
          </cell>
          <cell r="C224" t="str">
            <v>Saca puntas electrico</v>
          </cell>
          <cell r="D224" t="str">
            <v xml:space="preserve">UNIDADES </v>
          </cell>
          <cell r="E224">
            <v>0</v>
          </cell>
          <cell r="F224">
            <v>45657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str">
            <v/>
          </cell>
          <cell r="O224" t="str">
            <v>0.00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45657</v>
          </cell>
          <cell r="W224">
            <v>0</v>
          </cell>
          <cell r="X224">
            <v>0</v>
          </cell>
          <cell r="Y224">
            <v>0</v>
          </cell>
        </row>
        <row r="225">
          <cell r="A225" t="str">
            <v>MG148</v>
          </cell>
          <cell r="B225" t="str">
            <v>Almacén 2</v>
          </cell>
          <cell r="C225" t="str">
            <v>Lente Sony FE28-70MM F/3.5-5.6</v>
          </cell>
          <cell r="D225" t="str">
            <v xml:space="preserve">UNIDADES </v>
          </cell>
          <cell r="E225">
            <v>0</v>
          </cell>
          <cell r="F225">
            <v>45657</v>
          </cell>
          <cell r="G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str">
            <v/>
          </cell>
          <cell r="O225" t="str">
            <v>0.00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0</v>
          </cell>
          <cell r="U225">
            <v>0</v>
          </cell>
          <cell r="V225">
            <v>45657</v>
          </cell>
          <cell r="W225">
            <v>0</v>
          </cell>
          <cell r="X225">
            <v>0</v>
          </cell>
          <cell r="Y225">
            <v>0</v>
          </cell>
        </row>
        <row r="226">
          <cell r="A226" t="str">
            <v>MG245</v>
          </cell>
          <cell r="B226" t="str">
            <v>Almacén 2</v>
          </cell>
          <cell r="C226" t="str">
            <v>MEMORIA SD, EXTREME PRO DE 128GB</v>
          </cell>
          <cell r="D226" t="str">
            <v xml:space="preserve">UNIDADES </v>
          </cell>
          <cell r="E226">
            <v>4</v>
          </cell>
          <cell r="F226">
            <v>45657</v>
          </cell>
          <cell r="G226">
            <v>778.55200000000002</v>
          </cell>
          <cell r="H226">
            <v>3114.2080000000001</v>
          </cell>
          <cell r="I226">
            <v>0</v>
          </cell>
          <cell r="J226">
            <v>0</v>
          </cell>
          <cell r="K226">
            <v>4</v>
          </cell>
          <cell r="L226">
            <v>3114.2080000000001</v>
          </cell>
          <cell r="M226">
            <v>2</v>
          </cell>
          <cell r="N226">
            <v>45723</v>
          </cell>
          <cell r="O226" t="str">
            <v>0.00</v>
          </cell>
          <cell r="P226">
            <v>0</v>
          </cell>
          <cell r="Q226">
            <v>4</v>
          </cell>
          <cell r="R226">
            <v>0</v>
          </cell>
          <cell r="S226">
            <v>-2</v>
          </cell>
          <cell r="T226">
            <v>0</v>
          </cell>
          <cell r="U226">
            <v>0</v>
          </cell>
          <cell r="V226">
            <v>45723</v>
          </cell>
          <cell r="W226">
            <v>2</v>
          </cell>
          <cell r="X226">
            <v>3114.2080000000001</v>
          </cell>
          <cell r="Y226">
            <v>1557.104</v>
          </cell>
        </row>
        <row r="227">
          <cell r="A227" t="str">
            <v>MG149</v>
          </cell>
          <cell r="B227" t="str">
            <v>Almacén 2</v>
          </cell>
          <cell r="C227" t="str">
            <v>Memoria Sandisk Extreme USB 3.0 32GB</v>
          </cell>
          <cell r="D227" t="str">
            <v xml:space="preserve">UNIDADES </v>
          </cell>
          <cell r="E227">
            <v>9</v>
          </cell>
          <cell r="F227">
            <v>45657</v>
          </cell>
          <cell r="G227">
            <v>236.02549999999999</v>
          </cell>
          <cell r="H227">
            <v>2124.2294999999999</v>
          </cell>
          <cell r="I227">
            <v>5</v>
          </cell>
          <cell r="J227">
            <v>1180.1275000000001</v>
          </cell>
          <cell r="K227">
            <v>4</v>
          </cell>
          <cell r="L227">
            <v>944.10199999999998</v>
          </cell>
          <cell r="M227">
            <v>0</v>
          </cell>
          <cell r="N227" t="str">
            <v/>
          </cell>
          <cell r="O227" t="str">
            <v>0.00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1180.1275000000001</v>
          </cell>
          <cell r="V227">
            <v>45657</v>
          </cell>
          <cell r="W227">
            <v>4</v>
          </cell>
          <cell r="X227">
            <v>944.10199999999998</v>
          </cell>
          <cell r="Y227">
            <v>236.02549999999999</v>
          </cell>
        </row>
        <row r="228">
          <cell r="A228" t="str">
            <v>MG150</v>
          </cell>
          <cell r="B228" t="str">
            <v>Almacén 2</v>
          </cell>
          <cell r="C228" t="str">
            <v>Bateria Sony NP-FZ100</v>
          </cell>
          <cell r="D228" t="str">
            <v xml:space="preserve">UNIDADES </v>
          </cell>
          <cell r="E228">
            <v>0</v>
          </cell>
          <cell r="F228">
            <v>45657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str">
            <v/>
          </cell>
          <cell r="O228" t="str">
            <v>0.00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45657</v>
          </cell>
          <cell r="W228">
            <v>0</v>
          </cell>
          <cell r="X228">
            <v>0</v>
          </cell>
          <cell r="Y228">
            <v>0</v>
          </cell>
        </row>
        <row r="229">
          <cell r="A229" t="str">
            <v>MG200</v>
          </cell>
          <cell r="B229" t="str">
            <v>Almacén 1</v>
          </cell>
          <cell r="C229" t="str">
            <v>CRAYONES PARA PIZARRA NEGRO</v>
          </cell>
          <cell r="D229" t="str">
            <v xml:space="preserve">UNIDADES </v>
          </cell>
          <cell r="E229">
            <v>10</v>
          </cell>
          <cell r="F229">
            <v>45657</v>
          </cell>
          <cell r="G229">
            <v>13.004</v>
          </cell>
          <cell r="H229">
            <v>130.04</v>
          </cell>
          <cell r="I229">
            <v>0</v>
          </cell>
          <cell r="J229">
            <v>0</v>
          </cell>
          <cell r="K229">
            <v>10</v>
          </cell>
          <cell r="L229">
            <v>130.04</v>
          </cell>
          <cell r="M229">
            <v>0</v>
          </cell>
          <cell r="N229" t="str">
            <v/>
          </cell>
          <cell r="O229" t="str">
            <v>0.00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45657</v>
          </cell>
          <cell r="W229">
            <v>10</v>
          </cell>
          <cell r="X229">
            <v>130.04</v>
          </cell>
          <cell r="Y229">
            <v>13.004</v>
          </cell>
        </row>
        <row r="230">
          <cell r="A230" t="str">
            <v>MG201</v>
          </cell>
          <cell r="B230" t="str">
            <v>Almacén 1</v>
          </cell>
          <cell r="C230" t="str">
            <v>CRAYONES PARA PIZARRA AZUL</v>
          </cell>
          <cell r="D230" t="str">
            <v xml:space="preserve">UNIDADES </v>
          </cell>
          <cell r="E230">
            <v>10</v>
          </cell>
          <cell r="F230">
            <v>45657</v>
          </cell>
          <cell r="G230">
            <v>13.004</v>
          </cell>
          <cell r="H230">
            <v>130.04</v>
          </cell>
          <cell r="I230">
            <v>0</v>
          </cell>
          <cell r="J230">
            <v>0</v>
          </cell>
          <cell r="K230">
            <v>10</v>
          </cell>
          <cell r="L230">
            <v>130.04</v>
          </cell>
          <cell r="M230">
            <v>0</v>
          </cell>
          <cell r="N230" t="str">
            <v/>
          </cell>
          <cell r="O230" t="str">
            <v>0.00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45657</v>
          </cell>
          <cell r="W230">
            <v>10</v>
          </cell>
          <cell r="X230">
            <v>130.04</v>
          </cell>
          <cell r="Y230">
            <v>13.004</v>
          </cell>
        </row>
        <row r="231">
          <cell r="A231" t="str">
            <v>MG202</v>
          </cell>
          <cell r="B231" t="str">
            <v>Almacén 1</v>
          </cell>
          <cell r="C231" t="str">
            <v>CRAYONES PARA PIZARRA VERDE</v>
          </cell>
          <cell r="D231" t="str">
            <v xml:space="preserve">UNIDADES </v>
          </cell>
          <cell r="E231">
            <v>10</v>
          </cell>
          <cell r="F231">
            <v>45657</v>
          </cell>
          <cell r="G231">
            <v>13.004</v>
          </cell>
          <cell r="H231">
            <v>130.04</v>
          </cell>
          <cell r="I231">
            <v>0</v>
          </cell>
          <cell r="J231">
            <v>0</v>
          </cell>
          <cell r="K231">
            <v>10</v>
          </cell>
          <cell r="L231">
            <v>130.04</v>
          </cell>
          <cell r="M231">
            <v>0</v>
          </cell>
          <cell r="N231" t="str">
            <v/>
          </cell>
          <cell r="O231" t="str">
            <v>0.00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0</v>
          </cell>
          <cell r="U231">
            <v>0</v>
          </cell>
          <cell r="V231">
            <v>45657</v>
          </cell>
          <cell r="W231">
            <v>10</v>
          </cell>
          <cell r="X231">
            <v>130.04</v>
          </cell>
          <cell r="Y231">
            <v>13.004</v>
          </cell>
        </row>
        <row r="232">
          <cell r="A232" t="str">
            <v>MG203</v>
          </cell>
          <cell r="B232" t="str">
            <v>Almacén 1</v>
          </cell>
          <cell r="C232" t="str">
            <v>MARCADOR PARA VIDRIO PUNTA BALA</v>
          </cell>
          <cell r="D232" t="str">
            <v xml:space="preserve">UNIDADES </v>
          </cell>
          <cell r="E232">
            <v>2</v>
          </cell>
          <cell r="F232">
            <v>45657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2</v>
          </cell>
          <cell r="L232">
            <v>0</v>
          </cell>
          <cell r="M232">
            <v>0</v>
          </cell>
          <cell r="N232" t="str">
            <v/>
          </cell>
          <cell r="O232" t="str">
            <v>0.00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0</v>
          </cell>
          <cell r="U232">
            <v>0</v>
          </cell>
          <cell r="V232">
            <v>45657</v>
          </cell>
          <cell r="W232">
            <v>2</v>
          </cell>
          <cell r="X232">
            <v>0</v>
          </cell>
          <cell r="Y232">
            <v>0</v>
          </cell>
        </row>
        <row r="233">
          <cell r="A233" t="str">
            <v>MG204</v>
          </cell>
          <cell r="B233" t="str">
            <v>Almacén 1</v>
          </cell>
          <cell r="C233" t="str">
            <v>Carpeta C/Cover 1¨BCA   BLANCO</v>
          </cell>
          <cell r="D233" t="str">
            <v xml:space="preserve">UNIDADES </v>
          </cell>
          <cell r="E233">
            <v>2</v>
          </cell>
          <cell r="F233">
            <v>45657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2</v>
          </cell>
          <cell r="L233">
            <v>0</v>
          </cell>
          <cell r="M233">
            <v>0</v>
          </cell>
          <cell r="N233" t="str">
            <v/>
          </cell>
          <cell r="O233" t="str">
            <v>0.00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0</v>
          </cell>
          <cell r="U233">
            <v>0</v>
          </cell>
          <cell r="V233">
            <v>45657</v>
          </cell>
          <cell r="W233">
            <v>2</v>
          </cell>
          <cell r="X233">
            <v>0</v>
          </cell>
          <cell r="Y233">
            <v>0</v>
          </cell>
        </row>
        <row r="234">
          <cell r="A234" t="str">
            <v>MG205</v>
          </cell>
          <cell r="B234" t="str">
            <v>Almacén 1</v>
          </cell>
          <cell r="C234" t="str">
            <v>BOTELLA DE TINTA T544 NEGRO</v>
          </cell>
          <cell r="D234" t="str">
            <v xml:space="preserve">UNIDADES </v>
          </cell>
          <cell r="E234">
            <v>1</v>
          </cell>
          <cell r="F234">
            <v>45657</v>
          </cell>
          <cell r="G234">
            <v>425</v>
          </cell>
          <cell r="H234">
            <v>425</v>
          </cell>
          <cell r="I234">
            <v>2</v>
          </cell>
          <cell r="J234">
            <v>850</v>
          </cell>
          <cell r="K234">
            <v>-1</v>
          </cell>
          <cell r="L234">
            <v>-425</v>
          </cell>
          <cell r="M234">
            <v>7</v>
          </cell>
          <cell r="N234">
            <v>45821</v>
          </cell>
          <cell r="O234">
            <v>594.51299999999992</v>
          </cell>
          <cell r="P234">
            <v>4161.5909999999994</v>
          </cell>
          <cell r="Q234">
            <v>0</v>
          </cell>
          <cell r="R234">
            <v>0</v>
          </cell>
          <cell r="S234">
            <v>7</v>
          </cell>
          <cell r="T234">
            <v>4161.5909999999994</v>
          </cell>
          <cell r="U234">
            <v>850</v>
          </cell>
          <cell r="V234">
            <v>45821</v>
          </cell>
          <cell r="W234">
            <v>6</v>
          </cell>
          <cell r="X234">
            <v>3736.5909999999994</v>
          </cell>
          <cell r="Y234">
            <v>622.76516666666657</v>
          </cell>
        </row>
        <row r="235">
          <cell r="A235" t="str">
            <v>MG286</v>
          </cell>
          <cell r="B235" t="str">
            <v>Almacén 1</v>
          </cell>
          <cell r="C235" t="str">
            <v>BOTELLA DE TINTA T544 YELLOW</v>
          </cell>
          <cell r="D235" t="str">
            <v xml:space="preserve">UNIDADES </v>
          </cell>
          <cell r="E235">
            <v>0</v>
          </cell>
          <cell r="F235">
            <v>45657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7</v>
          </cell>
          <cell r="N235">
            <v>45821</v>
          </cell>
          <cell r="O235">
            <v>594.51299999999992</v>
          </cell>
          <cell r="P235">
            <v>4161.5909999999994</v>
          </cell>
          <cell r="Q235">
            <v>0</v>
          </cell>
          <cell r="R235">
            <v>0</v>
          </cell>
          <cell r="S235">
            <v>7</v>
          </cell>
          <cell r="T235">
            <v>4161.5909999999994</v>
          </cell>
          <cell r="U235">
            <v>0</v>
          </cell>
          <cell r="V235">
            <v>45821</v>
          </cell>
          <cell r="W235">
            <v>7</v>
          </cell>
          <cell r="X235">
            <v>4161.5909999999994</v>
          </cell>
          <cell r="Y235">
            <v>594.51299999999992</v>
          </cell>
        </row>
        <row r="236">
          <cell r="A236" t="str">
            <v>MG287</v>
          </cell>
          <cell r="B236" t="str">
            <v>Almacén 1</v>
          </cell>
          <cell r="C236" t="str">
            <v>BOTELLA DE TINTA T544 CYAN</v>
          </cell>
          <cell r="D236" t="str">
            <v xml:space="preserve">UNIDADES </v>
          </cell>
          <cell r="E236">
            <v>0</v>
          </cell>
          <cell r="F236">
            <v>45657</v>
          </cell>
          <cell r="G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7</v>
          </cell>
          <cell r="N236">
            <v>45821</v>
          </cell>
          <cell r="O236">
            <v>594.51299999999992</v>
          </cell>
          <cell r="P236">
            <v>4161.5909999999994</v>
          </cell>
          <cell r="Q236">
            <v>0</v>
          </cell>
          <cell r="R236">
            <v>0</v>
          </cell>
          <cell r="S236">
            <v>7</v>
          </cell>
          <cell r="T236">
            <v>4161.5909999999994</v>
          </cell>
          <cell r="U236">
            <v>0</v>
          </cell>
          <cell r="V236">
            <v>45821</v>
          </cell>
          <cell r="W236">
            <v>7</v>
          </cell>
          <cell r="X236">
            <v>4161.5909999999994</v>
          </cell>
          <cell r="Y236">
            <v>594.51299999999992</v>
          </cell>
        </row>
        <row r="237">
          <cell r="A237" t="str">
            <v>MG288</v>
          </cell>
          <cell r="B237" t="str">
            <v>Almacén 1</v>
          </cell>
          <cell r="C237" t="str">
            <v>BOTELLA DE TINTA T544 MAGENTA</v>
          </cell>
          <cell r="D237" t="str">
            <v xml:space="preserve">UNIDADES </v>
          </cell>
          <cell r="E237">
            <v>0</v>
          </cell>
          <cell r="F237">
            <v>45657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7</v>
          </cell>
          <cell r="N237">
            <v>45821</v>
          </cell>
          <cell r="O237">
            <v>594.51299999999992</v>
          </cell>
          <cell r="P237">
            <v>4161.5909999999994</v>
          </cell>
          <cell r="Q237">
            <v>0</v>
          </cell>
          <cell r="R237">
            <v>0</v>
          </cell>
          <cell r="S237">
            <v>7</v>
          </cell>
          <cell r="T237">
            <v>4161.5909999999994</v>
          </cell>
          <cell r="U237">
            <v>0</v>
          </cell>
          <cell r="V237">
            <v>45821</v>
          </cell>
          <cell r="W237">
            <v>7</v>
          </cell>
          <cell r="X237">
            <v>4161.5909999999994</v>
          </cell>
          <cell r="Y237">
            <v>594.51299999999992</v>
          </cell>
        </row>
        <row r="238">
          <cell r="A238" t="str">
            <v>MG289</v>
          </cell>
          <cell r="B238" t="str">
            <v>Almacén 1</v>
          </cell>
          <cell r="C238" t="str">
            <v>SACAPUNTA ESCOLAR DE METAL</v>
          </cell>
          <cell r="D238" t="str">
            <v xml:space="preserve">UNIDADES </v>
          </cell>
          <cell r="E238">
            <v>0</v>
          </cell>
          <cell r="F238">
            <v>45657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5</v>
          </cell>
          <cell r="N238">
            <v>45723</v>
          </cell>
          <cell r="O238" t="str">
            <v>0.00</v>
          </cell>
          <cell r="P238">
            <v>0</v>
          </cell>
          <cell r="Q238">
            <v>5</v>
          </cell>
          <cell r="R238">
            <v>0</v>
          </cell>
          <cell r="S238">
            <v>0</v>
          </cell>
          <cell r="T238">
            <v>0</v>
          </cell>
          <cell r="U238">
            <v>0</v>
          </cell>
          <cell r="V238">
            <v>45723</v>
          </cell>
          <cell r="W238">
            <v>0</v>
          </cell>
          <cell r="X238">
            <v>0</v>
          </cell>
          <cell r="Y238">
            <v>0</v>
          </cell>
        </row>
        <row r="239">
          <cell r="A239" t="str">
            <v>MG152</v>
          </cell>
          <cell r="B239" t="str">
            <v>Almacén 2</v>
          </cell>
          <cell r="C239" t="str">
            <v>Carpeta C/Cover 3¨BCA   BLANCO</v>
          </cell>
          <cell r="D239" t="str">
            <v xml:space="preserve">UNIDADES </v>
          </cell>
          <cell r="E239">
            <v>8</v>
          </cell>
          <cell r="F239">
            <v>45657</v>
          </cell>
          <cell r="G239">
            <v>285.92975000000001</v>
          </cell>
          <cell r="H239">
            <v>2287.4380000000001</v>
          </cell>
          <cell r="I239">
            <v>1</v>
          </cell>
          <cell r="J239">
            <v>285.92975000000001</v>
          </cell>
          <cell r="K239">
            <v>7</v>
          </cell>
          <cell r="L239">
            <v>2001.5082500000001</v>
          </cell>
          <cell r="M239">
            <v>0</v>
          </cell>
          <cell r="N239" t="str">
            <v/>
          </cell>
          <cell r="O239" t="str">
            <v>0.00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285.92975000000001</v>
          </cell>
          <cell r="V239">
            <v>45657</v>
          </cell>
          <cell r="W239">
            <v>7</v>
          </cell>
          <cell r="X239">
            <v>2001.5082500000001</v>
          </cell>
          <cell r="Y239">
            <v>285.92975000000001</v>
          </cell>
        </row>
        <row r="240">
          <cell r="A240" t="str">
            <v>MG153</v>
          </cell>
          <cell r="B240" t="str">
            <v>Almacén 2</v>
          </cell>
          <cell r="C240" t="str">
            <v>SOBRE MANILA 10X13</v>
          </cell>
          <cell r="D240" t="str">
            <v xml:space="preserve">UNIDADES </v>
          </cell>
          <cell r="E240">
            <v>52</v>
          </cell>
          <cell r="F240">
            <v>45657</v>
          </cell>
          <cell r="G240">
            <v>3.37</v>
          </cell>
          <cell r="H240">
            <v>175.24</v>
          </cell>
          <cell r="I240">
            <v>17</v>
          </cell>
          <cell r="J240">
            <v>57.29</v>
          </cell>
          <cell r="K240">
            <v>35</v>
          </cell>
          <cell r="L240">
            <v>117.95</v>
          </cell>
          <cell r="M240">
            <v>0</v>
          </cell>
          <cell r="N240" t="str">
            <v/>
          </cell>
          <cell r="O240" t="str">
            <v>0.00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57.29</v>
          </cell>
          <cell r="V240">
            <v>45657</v>
          </cell>
          <cell r="W240">
            <v>35</v>
          </cell>
          <cell r="X240">
            <v>117.95</v>
          </cell>
          <cell r="Y240">
            <v>3.37</v>
          </cell>
        </row>
        <row r="241">
          <cell r="A241" t="str">
            <v>MG224</v>
          </cell>
          <cell r="B241" t="str">
            <v>Almacén 2</v>
          </cell>
          <cell r="C241" t="str">
            <v>TARJETA DE PROXIMIDAD 125KHZ MEMORIA 64 BITS PVC CHIP</v>
          </cell>
          <cell r="D241" t="str">
            <v xml:space="preserve">UNIDADES </v>
          </cell>
          <cell r="E241">
            <v>75</v>
          </cell>
          <cell r="F241">
            <v>45657</v>
          </cell>
          <cell r="G241">
            <v>43.199799999999996</v>
          </cell>
          <cell r="H241">
            <v>3239.9849999999997</v>
          </cell>
          <cell r="I241">
            <v>2</v>
          </cell>
          <cell r="J241">
            <v>86.399599999999992</v>
          </cell>
          <cell r="K241">
            <v>73</v>
          </cell>
          <cell r="L241">
            <v>3153.5853999999999</v>
          </cell>
          <cell r="M241">
            <v>0</v>
          </cell>
          <cell r="N241" t="str">
            <v/>
          </cell>
          <cell r="O241" t="str">
            <v>0.00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0</v>
          </cell>
          <cell r="U241">
            <v>86.399599999999992</v>
          </cell>
          <cell r="V241">
            <v>45657</v>
          </cell>
          <cell r="W241">
            <v>73</v>
          </cell>
          <cell r="X241">
            <v>3153.5853999999999</v>
          </cell>
          <cell r="Y241">
            <v>43.199799999999996</v>
          </cell>
        </row>
        <row r="242">
          <cell r="A242" t="str">
            <v>MG155</v>
          </cell>
          <cell r="B242" t="str">
            <v>Almacén 1</v>
          </cell>
          <cell r="C242" t="str">
            <v xml:space="preserve">Reglas de plastico </v>
          </cell>
          <cell r="D242" t="str">
            <v xml:space="preserve">UNIDADES </v>
          </cell>
          <cell r="E242">
            <v>0</v>
          </cell>
          <cell r="F242">
            <v>45657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str">
            <v/>
          </cell>
          <cell r="O242" t="str">
            <v>0.00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0</v>
          </cell>
          <cell r="V242">
            <v>45657</v>
          </cell>
          <cell r="W242">
            <v>0</v>
          </cell>
          <cell r="X242">
            <v>0</v>
          </cell>
          <cell r="Y242">
            <v>0</v>
          </cell>
        </row>
        <row r="243">
          <cell r="A243" t="str">
            <v>MG302</v>
          </cell>
          <cell r="B243" t="str">
            <v>Almacén 2</v>
          </cell>
          <cell r="C243" t="str">
            <v>SABRENT ESTACIÓN DE ACOPLAMIENTO PARA DISCO DURO USB</v>
          </cell>
          <cell r="D243" t="str">
            <v xml:space="preserve">UNIDADES </v>
          </cell>
          <cell r="E243">
            <v>0</v>
          </cell>
          <cell r="F243">
            <v>45657</v>
          </cell>
          <cell r="G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1</v>
          </cell>
          <cell r="N243">
            <v>45778</v>
          </cell>
          <cell r="O243" t="str">
            <v>0.00</v>
          </cell>
          <cell r="P243">
            <v>0</v>
          </cell>
          <cell r="Q243">
            <v>1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45778</v>
          </cell>
          <cell r="W243">
            <v>0</v>
          </cell>
          <cell r="X243">
            <v>0</v>
          </cell>
          <cell r="Y243">
            <v>0</v>
          </cell>
        </row>
        <row r="244">
          <cell r="A244" t="str">
            <v>MG303</v>
          </cell>
          <cell r="B244" t="str">
            <v>Almacén 2</v>
          </cell>
          <cell r="C244" t="str">
            <v xml:space="preserve">MEMORIA SANDISK 128GB EXTREME PRO UHS-I </v>
          </cell>
          <cell r="D244" t="str">
            <v xml:space="preserve">UNIDADES </v>
          </cell>
          <cell r="E244">
            <v>0</v>
          </cell>
          <cell r="F244">
            <v>45657</v>
          </cell>
          <cell r="G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2</v>
          </cell>
          <cell r="N244">
            <v>45778</v>
          </cell>
          <cell r="O244">
            <v>2206.6</v>
          </cell>
          <cell r="P244">
            <v>4413.2</v>
          </cell>
          <cell r="Q244">
            <v>0</v>
          </cell>
          <cell r="R244">
            <v>0</v>
          </cell>
          <cell r="S244">
            <v>2</v>
          </cell>
          <cell r="T244">
            <v>4413.2</v>
          </cell>
          <cell r="U244">
            <v>0</v>
          </cell>
          <cell r="V244">
            <v>45778</v>
          </cell>
          <cell r="W244">
            <v>2</v>
          </cell>
          <cell r="X244">
            <v>4413.2</v>
          </cell>
          <cell r="Y244">
            <v>2206.6</v>
          </cell>
        </row>
        <row r="245">
          <cell r="A245" t="str">
            <v>MG304</v>
          </cell>
          <cell r="B245" t="str">
            <v>Almacén 2</v>
          </cell>
          <cell r="C245" t="str">
            <v>TIMETEC 1TB SSD 3D NAND SATA III 6GB/S 2.5 PULGADAS 7MM</v>
          </cell>
          <cell r="D245" t="str">
            <v xml:space="preserve">UNIDADES </v>
          </cell>
          <cell r="E245">
            <v>0</v>
          </cell>
          <cell r="F245">
            <v>45657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5</v>
          </cell>
          <cell r="N245">
            <v>45778</v>
          </cell>
          <cell r="O245" t="str">
            <v>0.00</v>
          </cell>
          <cell r="P245">
            <v>0</v>
          </cell>
          <cell r="Q245">
            <v>5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45778</v>
          </cell>
          <cell r="W245">
            <v>0</v>
          </cell>
          <cell r="X245">
            <v>0</v>
          </cell>
          <cell r="Y245">
            <v>0</v>
          </cell>
        </row>
        <row r="246">
          <cell r="A246" t="str">
            <v>MG305</v>
          </cell>
          <cell r="B246" t="str">
            <v>Almacén 2</v>
          </cell>
          <cell r="C246" t="str">
            <v>KINGSPEC SSD 1TB, M.2 NVME GEN3X4 SSD 2280</v>
          </cell>
          <cell r="D246" t="str">
            <v xml:space="preserve">UNIDADES </v>
          </cell>
          <cell r="E246">
            <v>0</v>
          </cell>
          <cell r="F246">
            <v>45657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3</v>
          </cell>
          <cell r="N246">
            <v>45778</v>
          </cell>
          <cell r="O246" t="str">
            <v>0.00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45778</v>
          </cell>
          <cell r="W246">
            <v>0</v>
          </cell>
          <cell r="X246">
            <v>0</v>
          </cell>
          <cell r="Y246">
            <v>0</v>
          </cell>
        </row>
        <row r="247">
          <cell r="A247" t="str">
            <v>MG306</v>
          </cell>
          <cell r="B247" t="str">
            <v>Almacén 2</v>
          </cell>
          <cell r="C247" t="str">
            <v>PORTALAPIZ CICULAR MALLA METALICA NEGRO</v>
          </cell>
          <cell r="D247" t="str">
            <v xml:space="preserve">UNIDADES </v>
          </cell>
          <cell r="E247">
            <v>0</v>
          </cell>
          <cell r="F247">
            <v>45657</v>
          </cell>
          <cell r="G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5</v>
          </cell>
          <cell r="N247">
            <v>45821</v>
          </cell>
          <cell r="O247">
            <v>114</v>
          </cell>
          <cell r="P247">
            <v>570</v>
          </cell>
          <cell r="Q247">
            <v>1</v>
          </cell>
          <cell r="R247">
            <v>114</v>
          </cell>
          <cell r="S247">
            <v>4</v>
          </cell>
          <cell r="T247">
            <v>456</v>
          </cell>
          <cell r="U247">
            <v>114</v>
          </cell>
          <cell r="V247">
            <v>45821</v>
          </cell>
          <cell r="W247">
            <v>4</v>
          </cell>
          <cell r="X247">
            <v>456</v>
          </cell>
          <cell r="Y247">
            <v>114</v>
          </cell>
        </row>
        <row r="248">
          <cell r="A248" t="str">
            <v>2.3.9.2.01</v>
          </cell>
          <cell r="B248" t="str">
            <v>SUBTOTAL</v>
          </cell>
          <cell r="G248">
            <v>65394.737933333345</v>
          </cell>
          <cell r="H248">
            <v>306124.43698333338</v>
          </cell>
          <cell r="I248">
            <v>805</v>
          </cell>
          <cell r="J248">
            <v>94427.724833333326</v>
          </cell>
          <cell r="K248">
            <v>1658</v>
          </cell>
          <cell r="L248">
            <v>211696.71215000009</v>
          </cell>
          <cell r="M248">
            <v>1445</v>
          </cell>
          <cell r="N248">
            <v>1830603</v>
          </cell>
          <cell r="O248">
            <v>23096.092627801492</v>
          </cell>
          <cell r="P248">
            <v>96833.429667640012</v>
          </cell>
          <cell r="Q248">
            <v>293</v>
          </cell>
          <cell r="R248">
            <v>15333.614722349999</v>
          </cell>
          <cell r="S248">
            <v>1152</v>
          </cell>
          <cell r="T248">
            <v>81499.814945289996</v>
          </cell>
          <cell r="U248">
            <v>109761.33955568333</v>
          </cell>
          <cell r="V248">
            <v>5757105</v>
          </cell>
          <cell r="W248">
            <v>2810</v>
          </cell>
          <cell r="X248">
            <v>293196.52709529002</v>
          </cell>
          <cell r="Y248">
            <v>64015.928430118518</v>
          </cell>
          <cell r="Z248" t="str">
            <v>1.1.05.01.99.01</v>
          </cell>
        </row>
        <row r="249">
          <cell r="B249" t="str">
            <v xml:space="preserve">ÚTILES DE COCINA Y COMEDOR </v>
          </cell>
          <cell r="J249">
            <v>0</v>
          </cell>
          <cell r="N249" t="str">
            <v/>
          </cell>
          <cell r="P249">
            <v>0</v>
          </cell>
          <cell r="R249">
            <v>0</v>
          </cell>
          <cell r="U249">
            <v>0</v>
          </cell>
          <cell r="V249" t="str">
            <v>CUENTA CONTABLE 1.1.05.01.99.01</v>
          </cell>
        </row>
        <row r="250">
          <cell r="A250" t="str">
            <v>MG127</v>
          </cell>
          <cell r="B250" t="str">
            <v>Almacén 2</v>
          </cell>
          <cell r="C250" t="str">
            <v xml:space="preserve">Vasos plasticos 7 oz </v>
          </cell>
          <cell r="D250" t="str">
            <v>PAQUETE</v>
          </cell>
          <cell r="E250">
            <v>86</v>
          </cell>
          <cell r="F250">
            <v>45657</v>
          </cell>
          <cell r="G250">
            <v>25.56</v>
          </cell>
          <cell r="H250">
            <v>2198.16</v>
          </cell>
          <cell r="I250">
            <v>87</v>
          </cell>
          <cell r="J250">
            <v>2223.7199999999998</v>
          </cell>
          <cell r="K250">
            <v>-1</v>
          </cell>
          <cell r="L250">
            <v>-25.56</v>
          </cell>
          <cell r="M250">
            <v>100</v>
          </cell>
          <cell r="N250">
            <v>45807</v>
          </cell>
          <cell r="O250">
            <v>1778.04</v>
          </cell>
          <cell r="P250">
            <v>177804</v>
          </cell>
          <cell r="Q250">
            <v>37</v>
          </cell>
          <cell r="R250">
            <v>65787.48</v>
          </cell>
          <cell r="S250">
            <v>63</v>
          </cell>
          <cell r="T250">
            <v>112016.52</v>
          </cell>
          <cell r="U250">
            <v>68011.199999999997</v>
          </cell>
          <cell r="V250">
            <v>45807</v>
          </cell>
          <cell r="W250">
            <v>62</v>
          </cell>
          <cell r="X250">
            <v>111990.96</v>
          </cell>
          <cell r="Y250">
            <v>1806.3058064516131</v>
          </cell>
        </row>
        <row r="251">
          <cell r="A251" t="str">
            <v>MG189</v>
          </cell>
          <cell r="B251" t="str">
            <v>Almacén 3</v>
          </cell>
          <cell r="C251" t="str">
            <v xml:space="preserve">Vasos de cristal para agua 15 oz </v>
          </cell>
          <cell r="D251" t="str">
            <v xml:space="preserve">UNIDADES </v>
          </cell>
          <cell r="E251">
            <v>0</v>
          </cell>
          <cell r="F251">
            <v>45657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 t="str">
            <v/>
          </cell>
          <cell r="O251" t="str">
            <v>0.00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45657</v>
          </cell>
          <cell r="W251">
            <v>0</v>
          </cell>
          <cell r="X251">
            <v>0</v>
          </cell>
          <cell r="Y251">
            <v>0</v>
          </cell>
        </row>
        <row r="252">
          <cell r="A252" t="str">
            <v>MG190</v>
          </cell>
          <cell r="B252" t="str">
            <v>Almacén 2</v>
          </cell>
          <cell r="C252" t="str">
            <v xml:space="preserve">Copas de cristal para agua 12 oz </v>
          </cell>
          <cell r="D252" t="str">
            <v xml:space="preserve">UNIDADES </v>
          </cell>
          <cell r="E252">
            <v>6</v>
          </cell>
          <cell r="F252">
            <v>45657</v>
          </cell>
          <cell r="G252">
            <v>177</v>
          </cell>
          <cell r="H252">
            <v>1062</v>
          </cell>
          <cell r="I252">
            <v>0</v>
          </cell>
          <cell r="J252">
            <v>0</v>
          </cell>
          <cell r="K252">
            <v>6</v>
          </cell>
          <cell r="L252">
            <v>1062</v>
          </cell>
          <cell r="M252">
            <v>0</v>
          </cell>
          <cell r="N252" t="str">
            <v/>
          </cell>
          <cell r="O252" t="str">
            <v>0.00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45657</v>
          </cell>
          <cell r="W252">
            <v>6</v>
          </cell>
          <cell r="X252">
            <v>1062</v>
          </cell>
          <cell r="Y252">
            <v>177</v>
          </cell>
        </row>
        <row r="253">
          <cell r="A253" t="str">
            <v>MG232</v>
          </cell>
          <cell r="B253" t="str">
            <v>Almacén 2</v>
          </cell>
          <cell r="C253" t="str">
            <v xml:space="preserve">PLATOS LLANOS </v>
          </cell>
          <cell r="D253" t="str">
            <v xml:space="preserve">UNIDADES </v>
          </cell>
          <cell r="E253">
            <v>0</v>
          </cell>
          <cell r="F253">
            <v>45657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str">
            <v/>
          </cell>
          <cell r="O253" t="str">
            <v>0.00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45657</v>
          </cell>
          <cell r="W253">
            <v>0</v>
          </cell>
          <cell r="X253">
            <v>0</v>
          </cell>
          <cell r="Y253">
            <v>0</v>
          </cell>
        </row>
        <row r="254">
          <cell r="A254" t="str">
            <v>MG233</v>
          </cell>
          <cell r="B254" t="str">
            <v>Almacén 2</v>
          </cell>
          <cell r="C254" t="str">
            <v>PLATOS HONDO</v>
          </cell>
          <cell r="D254" t="str">
            <v xml:space="preserve">UNIDADES </v>
          </cell>
          <cell r="E254">
            <v>0</v>
          </cell>
          <cell r="F254">
            <v>45657</v>
          </cell>
          <cell r="G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str">
            <v/>
          </cell>
          <cell r="O254" t="str">
            <v>0.00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45657</v>
          </cell>
          <cell r="W254">
            <v>0</v>
          </cell>
          <cell r="X254">
            <v>0</v>
          </cell>
          <cell r="Y254">
            <v>0</v>
          </cell>
        </row>
        <row r="255">
          <cell r="A255" t="str">
            <v>MG234</v>
          </cell>
          <cell r="B255" t="str">
            <v>Almacén 2</v>
          </cell>
          <cell r="C255" t="str">
            <v>INDIVIDUALES DE MESA</v>
          </cell>
          <cell r="D255" t="str">
            <v xml:space="preserve">UNIDADES </v>
          </cell>
          <cell r="E255">
            <v>0</v>
          </cell>
          <cell r="F255">
            <v>45657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str">
            <v/>
          </cell>
          <cell r="O255" t="str">
            <v>0.00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45657</v>
          </cell>
          <cell r="W255">
            <v>0</v>
          </cell>
          <cell r="X255">
            <v>0</v>
          </cell>
          <cell r="Y255">
            <v>0</v>
          </cell>
        </row>
        <row r="256">
          <cell r="A256" t="str">
            <v>MG235</v>
          </cell>
          <cell r="B256" t="str">
            <v>Almacén 2</v>
          </cell>
          <cell r="C256" t="str">
            <v>CUCHARAS GRANDE</v>
          </cell>
          <cell r="D256" t="str">
            <v xml:space="preserve">UNIDADES </v>
          </cell>
          <cell r="E256">
            <v>0</v>
          </cell>
          <cell r="F256">
            <v>45657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str">
            <v/>
          </cell>
          <cell r="O256" t="str">
            <v>0.00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45657</v>
          </cell>
          <cell r="W256">
            <v>0</v>
          </cell>
          <cell r="X256">
            <v>0</v>
          </cell>
          <cell r="Y256">
            <v>0</v>
          </cell>
        </row>
        <row r="257">
          <cell r="A257" t="str">
            <v>MG236</v>
          </cell>
          <cell r="B257" t="str">
            <v>Almacén 2</v>
          </cell>
          <cell r="C257" t="str">
            <v>CUCHILLO GRANDE DE MESA</v>
          </cell>
          <cell r="D257" t="str">
            <v xml:space="preserve">UNIDADES </v>
          </cell>
          <cell r="E257">
            <v>0</v>
          </cell>
          <cell r="F257">
            <v>45657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str">
            <v/>
          </cell>
          <cell r="O257" t="str">
            <v>0.00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45657</v>
          </cell>
          <cell r="W257">
            <v>0</v>
          </cell>
          <cell r="X257">
            <v>0</v>
          </cell>
          <cell r="Y257">
            <v>0</v>
          </cell>
        </row>
        <row r="258">
          <cell r="A258" t="str">
            <v>MG237</v>
          </cell>
          <cell r="B258" t="str">
            <v>Almacén 2</v>
          </cell>
          <cell r="C258" t="str">
            <v>TENEDOR GRANDE DE MESA</v>
          </cell>
          <cell r="D258" t="str">
            <v xml:space="preserve">UNIDADES </v>
          </cell>
          <cell r="E258">
            <v>0</v>
          </cell>
          <cell r="F258">
            <v>45657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str">
            <v/>
          </cell>
          <cell r="O258" t="str">
            <v>0.00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45657</v>
          </cell>
          <cell r="W258">
            <v>0</v>
          </cell>
          <cell r="X258">
            <v>0</v>
          </cell>
          <cell r="Y258">
            <v>0</v>
          </cell>
        </row>
        <row r="259">
          <cell r="A259" t="str">
            <v>MG238</v>
          </cell>
          <cell r="B259" t="str">
            <v>Almacén 2</v>
          </cell>
          <cell r="C259" t="str">
            <v>TENEDOR PEQUEÑO PARA PICADERA</v>
          </cell>
          <cell r="D259" t="str">
            <v xml:space="preserve">UNIDADES </v>
          </cell>
          <cell r="E259">
            <v>0</v>
          </cell>
          <cell r="F259">
            <v>45657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str">
            <v/>
          </cell>
          <cell r="O259" t="str">
            <v>0.00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45657</v>
          </cell>
          <cell r="W259">
            <v>0</v>
          </cell>
          <cell r="X259">
            <v>0</v>
          </cell>
          <cell r="Y259">
            <v>0</v>
          </cell>
        </row>
        <row r="260">
          <cell r="A260" t="str">
            <v>MG191</v>
          </cell>
          <cell r="B260" t="str">
            <v>Almacén 2</v>
          </cell>
          <cell r="C260" t="str">
            <v>Thermo Termico Para Café 12 Tazas</v>
          </cell>
          <cell r="D260" t="str">
            <v xml:space="preserve">UNIDADES </v>
          </cell>
          <cell r="E260">
            <v>1</v>
          </cell>
          <cell r="F260">
            <v>45657</v>
          </cell>
          <cell r="G260">
            <v>1843.5050000000001</v>
          </cell>
          <cell r="H260">
            <v>1843.5050000000001</v>
          </cell>
          <cell r="I260">
            <v>0</v>
          </cell>
          <cell r="J260">
            <v>0</v>
          </cell>
          <cell r="K260">
            <v>1</v>
          </cell>
          <cell r="L260">
            <v>1843.5050000000001</v>
          </cell>
          <cell r="M260">
            <v>1</v>
          </cell>
          <cell r="N260">
            <v>45821</v>
          </cell>
          <cell r="O260">
            <v>3135</v>
          </cell>
          <cell r="P260">
            <v>3135</v>
          </cell>
          <cell r="Q260">
            <v>0</v>
          </cell>
          <cell r="R260">
            <v>0</v>
          </cell>
          <cell r="S260">
            <v>1</v>
          </cell>
          <cell r="T260">
            <v>3135</v>
          </cell>
          <cell r="U260">
            <v>0</v>
          </cell>
          <cell r="V260">
            <v>45821</v>
          </cell>
          <cell r="W260">
            <v>2</v>
          </cell>
          <cell r="X260">
            <v>4978.5050000000001</v>
          </cell>
          <cell r="Y260">
            <v>2489.2525000000001</v>
          </cell>
        </row>
        <row r="261">
          <cell r="A261" t="str">
            <v>MG192</v>
          </cell>
          <cell r="B261" t="str">
            <v>Almacén 2</v>
          </cell>
          <cell r="C261" t="str">
            <v xml:space="preserve">Tazas Para Cafe Blancas
 </v>
          </cell>
          <cell r="D261" t="str">
            <v xml:space="preserve">UNIDADES </v>
          </cell>
          <cell r="E261">
            <v>0</v>
          </cell>
          <cell r="F261">
            <v>45657</v>
          </cell>
          <cell r="G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str">
            <v/>
          </cell>
          <cell r="O261" t="str">
            <v>0.00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45657</v>
          </cell>
          <cell r="W261">
            <v>0</v>
          </cell>
          <cell r="X261">
            <v>0</v>
          </cell>
          <cell r="Y261">
            <v>0</v>
          </cell>
        </row>
        <row r="262">
          <cell r="A262" t="str">
            <v>MG193</v>
          </cell>
          <cell r="B262" t="str">
            <v>Almacén 2</v>
          </cell>
          <cell r="C262" t="str">
            <v xml:space="preserve">Bandeja De Cocina Cuadrada
 De Madera Con  Asas Para 6 Tazas </v>
          </cell>
          <cell r="D262" t="str">
            <v xml:space="preserve">UNIDADES </v>
          </cell>
          <cell r="E262">
            <v>0</v>
          </cell>
          <cell r="F262">
            <v>45657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str">
            <v/>
          </cell>
          <cell r="O262" t="str">
            <v>0.00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45657</v>
          </cell>
          <cell r="W262">
            <v>0</v>
          </cell>
          <cell r="X262">
            <v>0</v>
          </cell>
          <cell r="Y262">
            <v>0</v>
          </cell>
        </row>
        <row r="263">
          <cell r="A263" t="str">
            <v>MG194</v>
          </cell>
          <cell r="B263" t="str">
            <v>Almacén 2</v>
          </cell>
          <cell r="C263" t="str">
            <v xml:space="preserve">Cucharas Pequeñas Para Café </v>
          </cell>
          <cell r="D263" t="str">
            <v xml:space="preserve">UNIDADES </v>
          </cell>
          <cell r="E263">
            <v>0</v>
          </cell>
          <cell r="F263">
            <v>45657</v>
          </cell>
          <cell r="G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/>
          </cell>
          <cell r="O263" t="str">
            <v>0.00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45657</v>
          </cell>
          <cell r="W263">
            <v>0</v>
          </cell>
          <cell r="X263">
            <v>0</v>
          </cell>
          <cell r="Y263">
            <v>0</v>
          </cell>
        </row>
        <row r="264">
          <cell r="A264" t="str">
            <v>MG154</v>
          </cell>
          <cell r="B264" t="str">
            <v>Almacén 2</v>
          </cell>
          <cell r="C264" t="str">
            <v xml:space="preserve">Plato Foam Desechable No.9 </v>
          </cell>
          <cell r="D264" t="str">
            <v>PAQUETE</v>
          </cell>
          <cell r="E264">
            <v>7</v>
          </cell>
          <cell r="F264">
            <v>45657</v>
          </cell>
          <cell r="G264">
            <v>80.134999999999991</v>
          </cell>
          <cell r="H264">
            <v>560.94499999999994</v>
          </cell>
          <cell r="I264">
            <v>0</v>
          </cell>
          <cell r="J264">
            <v>0</v>
          </cell>
          <cell r="K264">
            <v>7</v>
          </cell>
          <cell r="L264">
            <v>560.94499999999994</v>
          </cell>
          <cell r="M264">
            <v>0</v>
          </cell>
          <cell r="N264" t="str">
            <v/>
          </cell>
          <cell r="O264" t="str">
            <v>0.00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0</v>
          </cell>
          <cell r="U264">
            <v>0</v>
          </cell>
          <cell r="V264">
            <v>45657</v>
          </cell>
          <cell r="W264">
            <v>7</v>
          </cell>
          <cell r="X264">
            <v>560.94499999999994</v>
          </cell>
          <cell r="Y264">
            <v>80.134999999999991</v>
          </cell>
        </row>
        <row r="265">
          <cell r="A265" t="str">
            <v>MG121</v>
          </cell>
          <cell r="B265" t="str">
            <v>Almacén 2</v>
          </cell>
          <cell r="C265" t="str">
            <v xml:space="preserve">Cubeta plastica 4 </v>
          </cell>
          <cell r="D265" t="str">
            <v xml:space="preserve">UNIDADES </v>
          </cell>
          <cell r="E265">
            <v>0</v>
          </cell>
          <cell r="F265">
            <v>45657</v>
          </cell>
          <cell r="G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/>
          </cell>
          <cell r="O265" t="str">
            <v>0.00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45657</v>
          </cell>
          <cell r="W265">
            <v>0</v>
          </cell>
          <cell r="X265">
            <v>0</v>
          </cell>
          <cell r="Y265">
            <v>0</v>
          </cell>
        </row>
        <row r="266">
          <cell r="A266" t="str">
            <v>MG207</v>
          </cell>
          <cell r="B266" t="str">
            <v>Almacén 2</v>
          </cell>
          <cell r="C266" t="str">
            <v xml:space="preserve">PLATON DE PORCELANA PARA SERVIR </v>
          </cell>
          <cell r="D266" t="str">
            <v xml:space="preserve">UNIDADES </v>
          </cell>
          <cell r="E266">
            <v>2</v>
          </cell>
          <cell r="F266">
            <v>45657</v>
          </cell>
          <cell r="G266">
            <v>1003</v>
          </cell>
          <cell r="H266">
            <v>2006</v>
          </cell>
          <cell r="I266">
            <v>0</v>
          </cell>
          <cell r="J266">
            <v>0</v>
          </cell>
          <cell r="K266">
            <v>2</v>
          </cell>
          <cell r="L266">
            <v>2006</v>
          </cell>
          <cell r="M266">
            <v>0</v>
          </cell>
          <cell r="N266" t="str">
            <v/>
          </cell>
          <cell r="O266" t="str">
            <v>0.00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45657</v>
          </cell>
          <cell r="W266">
            <v>2</v>
          </cell>
          <cell r="X266">
            <v>2006</v>
          </cell>
          <cell r="Y266">
            <v>1003</v>
          </cell>
        </row>
        <row r="267">
          <cell r="A267" t="str">
            <v>MG208</v>
          </cell>
          <cell r="B267" t="str">
            <v>Almacén 2</v>
          </cell>
          <cell r="C267" t="str">
            <v>BANDEJA PEQUEÑA DE ALUMINIO PARA SERVIR</v>
          </cell>
          <cell r="D267" t="str">
            <v xml:space="preserve">UNIDADES </v>
          </cell>
          <cell r="E267">
            <v>0</v>
          </cell>
          <cell r="F267">
            <v>45657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str">
            <v/>
          </cell>
          <cell r="O267" t="str">
            <v>0.00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45657</v>
          </cell>
          <cell r="W267">
            <v>0</v>
          </cell>
          <cell r="X267">
            <v>0</v>
          </cell>
          <cell r="Y267">
            <v>0</v>
          </cell>
        </row>
        <row r="268">
          <cell r="A268" t="str">
            <v>MG206</v>
          </cell>
          <cell r="B268" t="str">
            <v>Almacén 2</v>
          </cell>
          <cell r="C268" t="str">
            <v>BANDEJA DESECHABLE DOBLE C/DIVISIÓN 7x8</v>
          </cell>
          <cell r="D268" t="str">
            <v xml:space="preserve">UNIDADES </v>
          </cell>
          <cell r="E268">
            <v>38</v>
          </cell>
          <cell r="F268">
            <v>45657</v>
          </cell>
          <cell r="G268">
            <v>7.43</v>
          </cell>
          <cell r="H268">
            <v>282.33999999999997</v>
          </cell>
          <cell r="I268">
            <v>38</v>
          </cell>
          <cell r="J268">
            <v>282.33999999999997</v>
          </cell>
          <cell r="K268">
            <v>0</v>
          </cell>
          <cell r="L268">
            <v>0</v>
          </cell>
          <cell r="M268">
            <v>0</v>
          </cell>
          <cell r="N268" t="str">
            <v/>
          </cell>
          <cell r="O268" t="str">
            <v>0.00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0</v>
          </cell>
          <cell r="U268">
            <v>282.33999999999997</v>
          </cell>
          <cell r="V268">
            <v>45657</v>
          </cell>
          <cell r="W268">
            <v>0</v>
          </cell>
          <cell r="X268">
            <v>0</v>
          </cell>
          <cell r="Y268">
            <v>0</v>
          </cell>
        </row>
        <row r="269">
          <cell r="A269" t="str">
            <v>MG137</v>
          </cell>
          <cell r="B269" t="str">
            <v>Almacén 2</v>
          </cell>
          <cell r="C269" t="str">
            <v xml:space="preserve">Bandejas foam doble mediana </v>
          </cell>
          <cell r="D269" t="str">
            <v xml:space="preserve">UNIDADES </v>
          </cell>
          <cell r="E269">
            <v>450</v>
          </cell>
          <cell r="F269">
            <v>45657</v>
          </cell>
          <cell r="G269">
            <v>6.3</v>
          </cell>
          <cell r="H269">
            <v>2835</v>
          </cell>
          <cell r="I269">
            <v>0</v>
          </cell>
          <cell r="J269">
            <v>0</v>
          </cell>
          <cell r="K269">
            <v>450</v>
          </cell>
          <cell r="L269">
            <v>2835</v>
          </cell>
          <cell r="M269">
            <v>0</v>
          </cell>
          <cell r="N269" t="str">
            <v/>
          </cell>
          <cell r="O269" t="str">
            <v>0.00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45657</v>
          </cell>
          <cell r="W269">
            <v>450</v>
          </cell>
          <cell r="X269">
            <v>2835</v>
          </cell>
          <cell r="Y269">
            <v>6.3</v>
          </cell>
        </row>
        <row r="270">
          <cell r="A270" t="str">
            <v>2.3.9.5.01</v>
          </cell>
          <cell r="B270" t="str">
            <v>SUBTOTAL</v>
          </cell>
          <cell r="G270">
            <v>3142.93</v>
          </cell>
          <cell r="H270">
            <v>10787.95</v>
          </cell>
          <cell r="I270">
            <v>125</v>
          </cell>
          <cell r="J270">
            <v>2506.06</v>
          </cell>
          <cell r="K270">
            <v>465</v>
          </cell>
          <cell r="L270">
            <v>8281.89</v>
          </cell>
          <cell r="M270">
            <v>101</v>
          </cell>
          <cell r="N270">
            <v>91628</v>
          </cell>
          <cell r="O270">
            <v>4913.04</v>
          </cell>
          <cell r="P270">
            <v>180939</v>
          </cell>
          <cell r="Q270">
            <v>37</v>
          </cell>
          <cell r="R270">
            <v>65787.48</v>
          </cell>
          <cell r="S270">
            <v>64</v>
          </cell>
          <cell r="T270">
            <v>115151.52</v>
          </cell>
          <cell r="U270">
            <v>68293.539999999994</v>
          </cell>
          <cell r="V270">
            <v>913454</v>
          </cell>
          <cell r="W270">
            <v>529</v>
          </cell>
          <cell r="X270">
            <v>123433.41000000002</v>
          </cell>
          <cell r="Y270">
            <v>5561.9933064516135</v>
          </cell>
          <cell r="Z270" t="str">
            <v>1.1.05.01.99.01</v>
          </cell>
        </row>
        <row r="271">
          <cell r="B271" t="str">
            <v xml:space="preserve">PRODUCTOS ELÉCTRICOS  Y AFINES </v>
          </cell>
          <cell r="J271">
            <v>0</v>
          </cell>
          <cell r="M271">
            <v>0</v>
          </cell>
          <cell r="N271" t="str">
            <v/>
          </cell>
          <cell r="O271" t="str">
            <v>0.00</v>
          </cell>
          <cell r="P271">
            <v>0</v>
          </cell>
          <cell r="R271">
            <v>0</v>
          </cell>
          <cell r="U271">
            <v>0</v>
          </cell>
          <cell r="V271" t="str">
            <v>CUENTA CONTABLE 1.1.05.01.99.01</v>
          </cell>
        </row>
        <row r="272">
          <cell r="A272" t="str">
            <v>MG198</v>
          </cell>
          <cell r="B272" t="str">
            <v>Almacén 2</v>
          </cell>
          <cell r="C272" t="str">
            <v>Batería vehículo 15/12</v>
          </cell>
          <cell r="D272" t="str">
            <v xml:space="preserve">UNIDADES </v>
          </cell>
          <cell r="E272">
            <v>0</v>
          </cell>
          <cell r="F272">
            <v>45657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2</v>
          </cell>
          <cell r="N272">
            <v>45789</v>
          </cell>
          <cell r="O272" t="str">
            <v>0.00</v>
          </cell>
          <cell r="P272">
            <v>0</v>
          </cell>
          <cell r="Q272">
            <v>2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45789</v>
          </cell>
          <cell r="W272">
            <v>0</v>
          </cell>
          <cell r="X272">
            <v>0</v>
          </cell>
          <cell r="Y272">
            <v>0</v>
          </cell>
        </row>
        <row r="273">
          <cell r="A273" t="str">
            <v>MG247</v>
          </cell>
          <cell r="B273" t="str">
            <v>Almacén 2</v>
          </cell>
          <cell r="C273" t="str">
            <v>FAROL DELANTERO DERECHO NISSAN FRONTIER NP3002017</v>
          </cell>
          <cell r="D273" t="str">
            <v xml:space="preserve">UNIDADES </v>
          </cell>
          <cell r="E273">
            <v>0</v>
          </cell>
          <cell r="F273">
            <v>45657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/>
          </cell>
          <cell r="O273" t="str">
            <v>0.00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45657</v>
          </cell>
          <cell r="W273">
            <v>0</v>
          </cell>
          <cell r="X273">
            <v>0</v>
          </cell>
          <cell r="Y273">
            <v>0</v>
          </cell>
        </row>
        <row r="274">
          <cell r="A274" t="str">
            <v>MG248</v>
          </cell>
          <cell r="B274" t="str">
            <v>Almacén 2</v>
          </cell>
          <cell r="C274" t="str">
            <v>FAROL DELANTERO IZQUIERDO NISSAN FRONTIER NP3002017</v>
          </cell>
          <cell r="D274" t="str">
            <v xml:space="preserve">UNIDADES </v>
          </cell>
          <cell r="E274">
            <v>0</v>
          </cell>
          <cell r="F274">
            <v>45657</v>
          </cell>
          <cell r="G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/>
          </cell>
          <cell r="O274" t="str">
            <v>0.00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0</v>
          </cell>
          <cell r="U274">
            <v>0</v>
          </cell>
          <cell r="V274">
            <v>45657</v>
          </cell>
          <cell r="W274">
            <v>0</v>
          </cell>
          <cell r="X274">
            <v>0</v>
          </cell>
          <cell r="Y274">
            <v>0</v>
          </cell>
        </row>
        <row r="275">
          <cell r="A275" t="str">
            <v>MG249</v>
          </cell>
          <cell r="B275" t="str">
            <v>Almacén 2</v>
          </cell>
          <cell r="C275" t="str">
            <v>BOMBILLO LED 120 BLANCA JUEGO 2 UNIDADES</v>
          </cell>
          <cell r="D275" t="str">
            <v xml:space="preserve">UNIDADES </v>
          </cell>
          <cell r="E275">
            <v>0</v>
          </cell>
          <cell r="F275">
            <v>45657</v>
          </cell>
          <cell r="G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/>
          </cell>
          <cell r="O275" t="str">
            <v>0.00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45657</v>
          </cell>
          <cell r="W275">
            <v>0</v>
          </cell>
          <cell r="X275">
            <v>0</v>
          </cell>
          <cell r="Y275">
            <v>0</v>
          </cell>
        </row>
        <row r="276">
          <cell r="A276" t="str">
            <v>MG225</v>
          </cell>
          <cell r="B276" t="str">
            <v>Almacén 2</v>
          </cell>
          <cell r="C276" t="str">
            <v>KIT PANEL LED CIRCULAR 12W 6" 6000K</v>
          </cell>
          <cell r="D276" t="str">
            <v xml:space="preserve">UNIDADES </v>
          </cell>
          <cell r="E276">
            <v>3</v>
          </cell>
          <cell r="F276">
            <v>45657</v>
          </cell>
          <cell r="G276">
            <v>413</v>
          </cell>
          <cell r="H276">
            <v>1239</v>
          </cell>
          <cell r="I276">
            <v>0</v>
          </cell>
          <cell r="J276">
            <v>0</v>
          </cell>
          <cell r="K276">
            <v>3</v>
          </cell>
          <cell r="L276">
            <v>1239</v>
          </cell>
          <cell r="M276">
            <v>0</v>
          </cell>
          <cell r="N276" t="str">
            <v/>
          </cell>
          <cell r="O276" t="str">
            <v>0.00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45657</v>
          </cell>
          <cell r="W276">
            <v>3</v>
          </cell>
          <cell r="X276">
            <v>1239</v>
          </cell>
          <cell r="Y276">
            <v>413</v>
          </cell>
        </row>
        <row r="277">
          <cell r="A277" t="str">
            <v>MG226</v>
          </cell>
          <cell r="B277" t="str">
            <v>Almacén 2</v>
          </cell>
          <cell r="C277" t="str">
            <v>LÁMPARA DE EMERGENCIA 2 FOCOS PLANOS 110V</v>
          </cell>
          <cell r="D277" t="str">
            <v xml:space="preserve">UNIDADES </v>
          </cell>
          <cell r="E277">
            <v>0</v>
          </cell>
          <cell r="F277">
            <v>45657</v>
          </cell>
          <cell r="G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/>
          </cell>
          <cell r="O277" t="str">
            <v>0.00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45657</v>
          </cell>
          <cell r="W277">
            <v>0</v>
          </cell>
          <cell r="X277">
            <v>0</v>
          </cell>
          <cell r="Y277">
            <v>0</v>
          </cell>
        </row>
        <row r="278">
          <cell r="A278" t="str">
            <v>MG227</v>
          </cell>
          <cell r="B278" t="str">
            <v>Almacén 2</v>
          </cell>
          <cell r="C278" t="str">
            <v>KIT PANEL LED CUADRADO 40W 3200 LM 2X2</v>
          </cell>
          <cell r="D278" t="str">
            <v xml:space="preserve">UNIDADES </v>
          </cell>
          <cell r="E278">
            <v>2</v>
          </cell>
          <cell r="F278">
            <v>45657</v>
          </cell>
          <cell r="G278">
            <v>1652</v>
          </cell>
          <cell r="H278">
            <v>3304</v>
          </cell>
          <cell r="I278">
            <v>0</v>
          </cell>
          <cell r="J278">
            <v>0</v>
          </cell>
          <cell r="K278">
            <v>2</v>
          </cell>
          <cell r="L278">
            <v>3304</v>
          </cell>
          <cell r="M278">
            <v>0</v>
          </cell>
          <cell r="N278" t="str">
            <v/>
          </cell>
          <cell r="O278" t="str">
            <v>0.00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45657</v>
          </cell>
          <cell r="W278">
            <v>2</v>
          </cell>
          <cell r="X278">
            <v>3304</v>
          </cell>
          <cell r="Y278">
            <v>1652</v>
          </cell>
        </row>
        <row r="279">
          <cell r="A279" t="str">
            <v>MG293</v>
          </cell>
          <cell r="B279" t="str">
            <v>Almacén 2</v>
          </cell>
          <cell r="C279" t="str">
            <v>PANEL LED 2X2 40W 6500K UL 100/277V IP20</v>
          </cell>
          <cell r="D279" t="str">
            <v xml:space="preserve">UNIDADES </v>
          </cell>
          <cell r="E279">
            <v>0</v>
          </cell>
          <cell r="F279">
            <v>45657</v>
          </cell>
          <cell r="G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5</v>
          </cell>
          <cell r="N279">
            <v>45749</v>
          </cell>
          <cell r="O279">
            <v>4484</v>
          </cell>
          <cell r="P279">
            <v>22420</v>
          </cell>
          <cell r="Q279">
            <v>1</v>
          </cell>
          <cell r="R279">
            <v>4484</v>
          </cell>
          <cell r="S279">
            <v>4</v>
          </cell>
          <cell r="T279">
            <v>17936</v>
          </cell>
          <cell r="U279">
            <v>4484</v>
          </cell>
          <cell r="V279">
            <v>45749</v>
          </cell>
          <cell r="W279">
            <v>4</v>
          </cell>
          <cell r="X279">
            <v>17936</v>
          </cell>
          <cell r="Y279">
            <v>4484</v>
          </cell>
        </row>
        <row r="280">
          <cell r="A280" t="str">
            <v>MG294</v>
          </cell>
          <cell r="B280" t="str">
            <v>Almacén 2</v>
          </cell>
          <cell r="C280" t="str">
            <v>PANEL LED 2X4 64 W 6500K USA</v>
          </cell>
          <cell r="D280" t="str">
            <v xml:space="preserve">UNIDADES </v>
          </cell>
          <cell r="E280">
            <v>0</v>
          </cell>
          <cell r="F280">
            <v>45657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4</v>
          </cell>
          <cell r="N280">
            <v>45749</v>
          </cell>
          <cell r="O280" t="str">
            <v>0.00</v>
          </cell>
          <cell r="P280">
            <v>0</v>
          </cell>
          <cell r="Q280">
            <v>4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45749</v>
          </cell>
          <cell r="W280">
            <v>0</v>
          </cell>
          <cell r="X280">
            <v>0</v>
          </cell>
          <cell r="Y280">
            <v>0</v>
          </cell>
        </row>
        <row r="281">
          <cell r="A281" t="str">
            <v>MG297</v>
          </cell>
          <cell r="B281" t="str">
            <v>Almacén 2</v>
          </cell>
          <cell r="C281" t="str">
            <v>CABLE DE RED 15 PIES PANDUIT NK PATCH CORD</v>
          </cell>
          <cell r="D281" t="str">
            <v xml:space="preserve">UNIDADES </v>
          </cell>
          <cell r="E281">
            <v>0</v>
          </cell>
          <cell r="F281">
            <v>45657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3</v>
          </cell>
          <cell r="N281">
            <v>45778</v>
          </cell>
          <cell r="O281" t="str">
            <v>0.00</v>
          </cell>
          <cell r="P281">
            <v>0</v>
          </cell>
          <cell r="Q281">
            <v>3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45778</v>
          </cell>
          <cell r="W281">
            <v>0</v>
          </cell>
          <cell r="X281">
            <v>0</v>
          </cell>
          <cell r="Y281">
            <v>0</v>
          </cell>
        </row>
        <row r="282">
          <cell r="A282" t="str">
            <v>MG298</v>
          </cell>
          <cell r="B282" t="str">
            <v>Almacén 2</v>
          </cell>
          <cell r="C282" t="str">
            <v>CABLE DE RED 20 PIES PANDUIT NK PATCH CORD</v>
          </cell>
          <cell r="D282" t="str">
            <v xml:space="preserve">UNIDADES </v>
          </cell>
          <cell r="E282">
            <v>0</v>
          </cell>
          <cell r="F282">
            <v>45657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3</v>
          </cell>
          <cell r="N282">
            <v>45778</v>
          </cell>
          <cell r="O282" t="str">
            <v>0.00</v>
          </cell>
          <cell r="P282">
            <v>0</v>
          </cell>
          <cell r="Q282">
            <v>3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45778</v>
          </cell>
          <cell r="W282">
            <v>0</v>
          </cell>
          <cell r="X282">
            <v>0</v>
          </cell>
          <cell r="Y282">
            <v>0</v>
          </cell>
        </row>
        <row r="283">
          <cell r="A283" t="str">
            <v>MG299</v>
          </cell>
          <cell r="B283" t="str">
            <v>Almacén 2</v>
          </cell>
          <cell r="C283" t="str">
            <v>CABLE DE RED 30 PIES PANDUIT NK PATCH CORD</v>
          </cell>
          <cell r="D283" t="str">
            <v xml:space="preserve">UNIDADES </v>
          </cell>
          <cell r="E283">
            <v>0</v>
          </cell>
          <cell r="F283">
            <v>45657</v>
          </cell>
          <cell r="G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3</v>
          </cell>
          <cell r="N283">
            <v>45778</v>
          </cell>
          <cell r="O283" t="str">
            <v>0.00</v>
          </cell>
          <cell r="P283">
            <v>0</v>
          </cell>
          <cell r="Q283">
            <v>3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45778</v>
          </cell>
          <cell r="W283">
            <v>0</v>
          </cell>
          <cell r="X283">
            <v>0</v>
          </cell>
          <cell r="Y283">
            <v>0</v>
          </cell>
        </row>
        <row r="284">
          <cell r="A284" t="str">
            <v>2.3.9.6.01</v>
          </cell>
          <cell r="B284" t="str">
            <v>SUBTOTAL</v>
          </cell>
          <cell r="G284">
            <v>2065</v>
          </cell>
          <cell r="H284">
            <v>4543</v>
          </cell>
          <cell r="J284">
            <v>0</v>
          </cell>
          <cell r="L284">
            <v>4543</v>
          </cell>
          <cell r="N284" t="str">
            <v/>
          </cell>
          <cell r="O284">
            <v>4484</v>
          </cell>
          <cell r="P284">
            <v>22420</v>
          </cell>
          <cell r="R284">
            <v>0</v>
          </cell>
          <cell r="T284">
            <v>17936</v>
          </cell>
          <cell r="U284">
            <v>4484</v>
          </cell>
          <cell r="X284">
            <v>22479</v>
          </cell>
          <cell r="Y284">
            <v>6549</v>
          </cell>
          <cell r="Z284" t="str">
            <v>1.1.05.01.99.01</v>
          </cell>
        </row>
        <row r="285">
          <cell r="B285" t="str">
            <v xml:space="preserve">REPUESTOS </v>
          </cell>
          <cell r="J285">
            <v>0</v>
          </cell>
          <cell r="N285" t="str">
            <v/>
          </cell>
          <cell r="P285">
            <v>0</v>
          </cell>
          <cell r="R285">
            <v>0</v>
          </cell>
          <cell r="U285">
            <v>0</v>
          </cell>
          <cell r="V285" t="str">
            <v>CUENTA CONTABLE  1.1.05.01.09.01</v>
          </cell>
        </row>
        <row r="286">
          <cell r="A286" t="str">
            <v>MG170</v>
          </cell>
          <cell r="B286" t="str">
            <v>Almacén 2</v>
          </cell>
          <cell r="C286" t="str">
            <v>JUEGO DE BANDAS DELANTERAS NISSAN NP300 2017</v>
          </cell>
          <cell r="D286" t="str">
            <v xml:space="preserve">UNIDADES </v>
          </cell>
          <cell r="E286">
            <v>1</v>
          </cell>
          <cell r="F286">
            <v>45657</v>
          </cell>
          <cell r="G286">
            <v>2596</v>
          </cell>
          <cell r="H286">
            <v>2596</v>
          </cell>
          <cell r="I286">
            <v>1</v>
          </cell>
          <cell r="J286">
            <v>2596</v>
          </cell>
          <cell r="K286">
            <v>0</v>
          </cell>
          <cell r="L286">
            <v>0</v>
          </cell>
          <cell r="M286">
            <v>1</v>
          </cell>
          <cell r="N286">
            <v>45775</v>
          </cell>
          <cell r="O286" t="str">
            <v>0.00</v>
          </cell>
          <cell r="P286">
            <v>0</v>
          </cell>
          <cell r="Q286">
            <v>1</v>
          </cell>
          <cell r="R286">
            <v>0</v>
          </cell>
          <cell r="S286">
            <v>0</v>
          </cell>
          <cell r="T286">
            <v>0</v>
          </cell>
          <cell r="U286">
            <v>2596</v>
          </cell>
          <cell r="V286">
            <v>45775</v>
          </cell>
          <cell r="W286">
            <v>0</v>
          </cell>
          <cell r="X286">
            <v>0</v>
          </cell>
          <cell r="Y286">
            <v>0</v>
          </cell>
        </row>
        <row r="287">
          <cell r="A287" t="str">
            <v>MG171</v>
          </cell>
          <cell r="B287" t="str">
            <v>Almacén 2</v>
          </cell>
          <cell r="C287" t="str">
            <v>JUEGO DE BANDAS TRASERAS NISSAN NP300 2017</v>
          </cell>
          <cell r="D287" t="str">
            <v xml:space="preserve">UNIDADES </v>
          </cell>
          <cell r="E287">
            <v>1</v>
          </cell>
          <cell r="F287">
            <v>45657</v>
          </cell>
          <cell r="G287">
            <v>2596</v>
          </cell>
          <cell r="H287">
            <v>2596</v>
          </cell>
          <cell r="I287">
            <v>1</v>
          </cell>
          <cell r="J287">
            <v>2596</v>
          </cell>
          <cell r="K287">
            <v>0</v>
          </cell>
          <cell r="L287">
            <v>0</v>
          </cell>
          <cell r="M287">
            <v>1</v>
          </cell>
          <cell r="N287">
            <v>45775</v>
          </cell>
          <cell r="O287" t="str">
            <v>0.00</v>
          </cell>
          <cell r="P287">
            <v>0</v>
          </cell>
          <cell r="Q287">
            <v>1</v>
          </cell>
          <cell r="R287">
            <v>0</v>
          </cell>
          <cell r="S287">
            <v>0</v>
          </cell>
          <cell r="T287">
            <v>0</v>
          </cell>
          <cell r="U287">
            <v>2596</v>
          </cell>
          <cell r="V287">
            <v>45775</v>
          </cell>
          <cell r="W287">
            <v>0</v>
          </cell>
          <cell r="X287">
            <v>0</v>
          </cell>
          <cell r="Y287">
            <v>0</v>
          </cell>
        </row>
        <row r="288">
          <cell r="A288" t="str">
            <v>MG172</v>
          </cell>
          <cell r="B288" t="str">
            <v>Almacén 2</v>
          </cell>
          <cell r="C288" t="str">
            <v>JUEGO DE BANDAS DELANTERAS NISSAN URVAN 2018</v>
          </cell>
          <cell r="D288" t="str">
            <v xml:space="preserve">UNIDADES </v>
          </cell>
          <cell r="E288">
            <v>0</v>
          </cell>
          <cell r="F288">
            <v>45657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/>
          </cell>
          <cell r="O288" t="str">
            <v>0.00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45657</v>
          </cell>
          <cell r="W288">
            <v>0</v>
          </cell>
          <cell r="X288">
            <v>0</v>
          </cell>
          <cell r="Y288">
            <v>0</v>
          </cell>
        </row>
        <row r="289">
          <cell r="A289" t="str">
            <v>MG173</v>
          </cell>
          <cell r="B289" t="str">
            <v>Almacén 2</v>
          </cell>
          <cell r="C289" t="str">
            <v>JUEGO DE BANDAS TRASERAS NISSAN URVAN 2018</v>
          </cell>
          <cell r="D289" t="str">
            <v xml:space="preserve">UNIDADES </v>
          </cell>
          <cell r="E289">
            <v>1</v>
          </cell>
          <cell r="F289">
            <v>45657</v>
          </cell>
          <cell r="G289">
            <v>2714</v>
          </cell>
          <cell r="H289">
            <v>2714</v>
          </cell>
          <cell r="I289">
            <v>0</v>
          </cell>
          <cell r="J289">
            <v>0</v>
          </cell>
          <cell r="K289">
            <v>1</v>
          </cell>
          <cell r="L289">
            <v>2714</v>
          </cell>
          <cell r="M289">
            <v>0</v>
          </cell>
          <cell r="N289" t="str">
            <v/>
          </cell>
          <cell r="O289" t="str">
            <v>0.00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45657</v>
          </cell>
          <cell r="W289">
            <v>1</v>
          </cell>
          <cell r="X289">
            <v>2714</v>
          </cell>
          <cell r="Y289">
            <v>2714</v>
          </cell>
        </row>
        <row r="290">
          <cell r="A290" t="str">
            <v>MG174</v>
          </cell>
          <cell r="B290" t="str">
            <v>Almacén 2</v>
          </cell>
          <cell r="C290" t="str">
            <v>JUEGO DE BANDAS DELANTERAS ISUZU MUX 4X4 2015</v>
          </cell>
          <cell r="D290" t="str">
            <v xml:space="preserve">UNIDADES </v>
          </cell>
          <cell r="E290">
            <v>0</v>
          </cell>
          <cell r="F290">
            <v>45657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/>
          </cell>
          <cell r="O290" t="str">
            <v>0.00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45657</v>
          </cell>
          <cell r="W290">
            <v>0</v>
          </cell>
          <cell r="X290">
            <v>0</v>
          </cell>
          <cell r="Y290">
            <v>0</v>
          </cell>
        </row>
        <row r="291">
          <cell r="A291" t="str">
            <v>MG258</v>
          </cell>
          <cell r="B291" t="str">
            <v>Almacén 2</v>
          </cell>
          <cell r="C291" t="str">
            <v>PUNTA DE EJE COMPLETA</v>
          </cell>
          <cell r="D291" t="str">
            <v xml:space="preserve">UNIDADES </v>
          </cell>
          <cell r="E291">
            <v>0</v>
          </cell>
          <cell r="F291">
            <v>45657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/>
          </cell>
          <cell r="O291" t="str">
            <v>0.00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45657</v>
          </cell>
          <cell r="W291">
            <v>0</v>
          </cell>
          <cell r="X291">
            <v>0</v>
          </cell>
          <cell r="Y291">
            <v>0</v>
          </cell>
        </row>
        <row r="292">
          <cell r="A292" t="str">
            <v>MG259</v>
          </cell>
          <cell r="B292" t="str">
            <v>Almacén 2</v>
          </cell>
          <cell r="C292" t="str">
            <v>BIELETAS DELANTERA</v>
          </cell>
          <cell r="D292" t="str">
            <v xml:space="preserve">UNIDADES </v>
          </cell>
          <cell r="E292">
            <v>0</v>
          </cell>
          <cell r="F292">
            <v>45657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/>
          </cell>
          <cell r="O292" t="str">
            <v>0.00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0</v>
          </cell>
          <cell r="U292">
            <v>0</v>
          </cell>
          <cell r="V292">
            <v>45657</v>
          </cell>
          <cell r="W292">
            <v>0</v>
          </cell>
          <cell r="X292">
            <v>0</v>
          </cell>
          <cell r="Y292">
            <v>0</v>
          </cell>
        </row>
        <row r="293">
          <cell r="A293" t="str">
            <v>MG260</v>
          </cell>
          <cell r="B293" t="str">
            <v>Almacén 2</v>
          </cell>
          <cell r="C293" t="str">
            <v>BIELETAS TRASERAS</v>
          </cell>
          <cell r="D293" t="str">
            <v xml:space="preserve">UNIDADES </v>
          </cell>
          <cell r="E293">
            <v>0</v>
          </cell>
          <cell r="F293">
            <v>45657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2</v>
          </cell>
          <cell r="N293">
            <v>45775</v>
          </cell>
          <cell r="O293" t="str">
            <v>0.00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45775</v>
          </cell>
          <cell r="W293">
            <v>0</v>
          </cell>
          <cell r="X293">
            <v>0</v>
          </cell>
          <cell r="Y293">
            <v>0</v>
          </cell>
        </row>
        <row r="294">
          <cell r="A294" t="str">
            <v>MG274</v>
          </cell>
          <cell r="B294" t="str">
            <v>Almacén 2</v>
          </cell>
          <cell r="C294" t="str">
            <v>SOPORTE MOTOR IZQUIERDO  NISSAN FRONTIER RH</v>
          </cell>
          <cell r="D294" t="str">
            <v xml:space="preserve">UNIDADES </v>
          </cell>
          <cell r="E294">
            <v>1</v>
          </cell>
          <cell r="F294">
            <v>45657</v>
          </cell>
          <cell r="G294">
            <v>6490</v>
          </cell>
          <cell r="H294">
            <v>6490</v>
          </cell>
          <cell r="I294">
            <v>1</v>
          </cell>
          <cell r="J294">
            <v>6490</v>
          </cell>
          <cell r="K294">
            <v>0</v>
          </cell>
          <cell r="L294">
            <v>0</v>
          </cell>
          <cell r="M294">
            <v>0</v>
          </cell>
          <cell r="N294" t="str">
            <v/>
          </cell>
          <cell r="O294" t="str">
            <v>0.00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6490</v>
          </cell>
          <cell r="V294">
            <v>45657</v>
          </cell>
          <cell r="W294">
            <v>0</v>
          </cell>
          <cell r="X294">
            <v>0</v>
          </cell>
          <cell r="Y294">
            <v>0</v>
          </cell>
        </row>
        <row r="295">
          <cell r="A295" t="str">
            <v>MG275</v>
          </cell>
          <cell r="B295" t="str">
            <v>Almacén 2</v>
          </cell>
          <cell r="C295" t="str">
            <v>SOPORTE MOTOR DERECHO NISSAN FRONTIER LH</v>
          </cell>
          <cell r="D295" t="str">
            <v xml:space="preserve">UNIDADES </v>
          </cell>
          <cell r="E295">
            <v>1</v>
          </cell>
          <cell r="F295">
            <v>45657</v>
          </cell>
          <cell r="G295">
            <v>6490</v>
          </cell>
          <cell r="H295">
            <v>6490</v>
          </cell>
          <cell r="I295">
            <v>1</v>
          </cell>
          <cell r="J295">
            <v>6490</v>
          </cell>
          <cell r="K295">
            <v>0</v>
          </cell>
          <cell r="L295">
            <v>0</v>
          </cell>
          <cell r="M295">
            <v>0</v>
          </cell>
          <cell r="N295" t="str">
            <v/>
          </cell>
          <cell r="O295" t="str">
            <v>0.00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6490</v>
          </cell>
          <cell r="V295">
            <v>45657</v>
          </cell>
          <cell r="W295">
            <v>0</v>
          </cell>
          <cell r="X295">
            <v>0</v>
          </cell>
          <cell r="Y295">
            <v>0</v>
          </cell>
        </row>
        <row r="296">
          <cell r="A296" t="str">
            <v>MG261</v>
          </cell>
          <cell r="B296" t="str">
            <v>Almacén 2</v>
          </cell>
          <cell r="C296" t="str">
            <v>AMORTIGUADORES TRASEROS JEEP ISUZU MUX-4X4 2015</v>
          </cell>
          <cell r="D296" t="str">
            <v xml:space="preserve">UNIDADES </v>
          </cell>
          <cell r="E296">
            <v>0</v>
          </cell>
          <cell r="F296">
            <v>45657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str">
            <v/>
          </cell>
          <cell r="O296" t="str">
            <v>0.00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45657</v>
          </cell>
          <cell r="W296">
            <v>0</v>
          </cell>
          <cell r="X296">
            <v>0</v>
          </cell>
          <cell r="Y296">
            <v>0</v>
          </cell>
        </row>
        <row r="297">
          <cell r="A297" t="str">
            <v>MG280</v>
          </cell>
          <cell r="B297" t="str">
            <v>Almacén 2</v>
          </cell>
          <cell r="C297" t="str">
            <v>BARRA EST. NISSAN FRONTIER NP300</v>
          </cell>
          <cell r="D297" t="str">
            <v xml:space="preserve">UNIDADES </v>
          </cell>
          <cell r="E297">
            <v>0</v>
          </cell>
          <cell r="F297">
            <v>45657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2</v>
          </cell>
          <cell r="N297">
            <v>45691</v>
          </cell>
          <cell r="O297" t="str">
            <v>0.00</v>
          </cell>
          <cell r="P297">
            <v>0</v>
          </cell>
          <cell r="Q297">
            <v>2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45691</v>
          </cell>
          <cell r="W297">
            <v>0</v>
          </cell>
          <cell r="X297">
            <v>0</v>
          </cell>
          <cell r="Y297">
            <v>0</v>
          </cell>
        </row>
        <row r="298">
          <cell r="A298" t="str">
            <v>MG281</v>
          </cell>
          <cell r="B298" t="str">
            <v>Almacén 2</v>
          </cell>
          <cell r="C298" t="str">
            <v>BOLA ESFERICA NISSAN FRONTIER</v>
          </cell>
          <cell r="D298" t="str">
            <v xml:space="preserve">UNIDADES </v>
          </cell>
          <cell r="E298">
            <v>0</v>
          </cell>
          <cell r="F298">
            <v>45657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2</v>
          </cell>
          <cell r="N298">
            <v>45691</v>
          </cell>
          <cell r="O298" t="str">
            <v>0.00</v>
          </cell>
          <cell r="P298">
            <v>0</v>
          </cell>
          <cell r="Q298">
            <v>2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45691</v>
          </cell>
          <cell r="W298">
            <v>0</v>
          </cell>
          <cell r="X298">
            <v>0</v>
          </cell>
          <cell r="Y298">
            <v>0</v>
          </cell>
        </row>
        <row r="299">
          <cell r="A299" t="str">
            <v>MG282</v>
          </cell>
          <cell r="B299" t="str">
            <v>Almacén 2</v>
          </cell>
          <cell r="C299" t="str">
            <v>BUSHING BARRA EST. NISSAN FRONTIER</v>
          </cell>
          <cell r="D299" t="str">
            <v xml:space="preserve">UNIDADES </v>
          </cell>
          <cell r="E299">
            <v>0</v>
          </cell>
          <cell r="F299">
            <v>45657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4</v>
          </cell>
          <cell r="N299">
            <v>45813</v>
          </cell>
          <cell r="O299" t="str">
            <v>0.00</v>
          </cell>
          <cell r="P299">
            <v>0</v>
          </cell>
          <cell r="Q299">
            <v>4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45813</v>
          </cell>
          <cell r="W299">
            <v>0</v>
          </cell>
          <cell r="X299">
            <v>0</v>
          </cell>
          <cell r="Y299">
            <v>0</v>
          </cell>
        </row>
        <row r="300">
          <cell r="A300" t="str">
            <v>MG283</v>
          </cell>
          <cell r="B300" t="str">
            <v>Almacén 2</v>
          </cell>
          <cell r="C300" t="str">
            <v>BUSHING CATRE NISSAN FRONTIER</v>
          </cell>
          <cell r="D300" t="str">
            <v xml:space="preserve">UNIDADES </v>
          </cell>
          <cell r="E300">
            <v>0</v>
          </cell>
          <cell r="F300">
            <v>45657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4</v>
          </cell>
          <cell r="N300">
            <v>45691</v>
          </cell>
          <cell r="O300" t="str">
            <v>0.00</v>
          </cell>
          <cell r="P300">
            <v>0</v>
          </cell>
          <cell r="Q300">
            <v>4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45691</v>
          </cell>
          <cell r="W300">
            <v>0</v>
          </cell>
          <cell r="X300">
            <v>0</v>
          </cell>
          <cell r="Y300">
            <v>0</v>
          </cell>
        </row>
        <row r="301">
          <cell r="A301" t="str">
            <v>MG284</v>
          </cell>
          <cell r="B301" t="str">
            <v>Almacén 2</v>
          </cell>
          <cell r="C301" t="str">
            <v>CORREA ACAN BOMBA HIDRAULICA</v>
          </cell>
          <cell r="D301" t="str">
            <v xml:space="preserve">UNIDADES </v>
          </cell>
          <cell r="E301">
            <v>0</v>
          </cell>
          <cell r="F301">
            <v>45657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1</v>
          </cell>
          <cell r="N301">
            <v>45691</v>
          </cell>
          <cell r="O301" t="str">
            <v>0.00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45691</v>
          </cell>
          <cell r="W301">
            <v>0</v>
          </cell>
          <cell r="X301">
            <v>0</v>
          </cell>
          <cell r="Y301">
            <v>0</v>
          </cell>
        </row>
        <row r="302">
          <cell r="A302" t="str">
            <v>MG262</v>
          </cell>
          <cell r="B302" t="str">
            <v>Almacén 2</v>
          </cell>
          <cell r="C302" t="str">
            <v>AMORTIGUADORES DELANTEROS  NISSAN FRONTIER NP300 2017</v>
          </cell>
          <cell r="D302" t="str">
            <v xml:space="preserve">UNIDADES </v>
          </cell>
          <cell r="E302">
            <v>2</v>
          </cell>
          <cell r="F302">
            <v>45657</v>
          </cell>
          <cell r="G302">
            <v>10561</v>
          </cell>
          <cell r="H302">
            <v>21122</v>
          </cell>
          <cell r="I302">
            <v>2</v>
          </cell>
          <cell r="J302">
            <v>21122</v>
          </cell>
          <cell r="K302">
            <v>0</v>
          </cell>
          <cell r="L302">
            <v>0</v>
          </cell>
          <cell r="M302">
            <v>0</v>
          </cell>
          <cell r="N302" t="str">
            <v/>
          </cell>
          <cell r="O302" t="str">
            <v>0.00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0</v>
          </cell>
          <cell r="U302">
            <v>21122</v>
          </cell>
          <cell r="V302">
            <v>45657</v>
          </cell>
          <cell r="W302">
            <v>0</v>
          </cell>
          <cell r="X302">
            <v>0</v>
          </cell>
          <cell r="Y302">
            <v>0</v>
          </cell>
        </row>
        <row r="303">
          <cell r="A303" t="str">
            <v>MG263</v>
          </cell>
          <cell r="B303" t="str">
            <v>Almacén 2</v>
          </cell>
          <cell r="C303" t="str">
            <v>BOLA ESFERICA DE ARRIBA (555) JEEP ISUZU MUX 4X4 2015</v>
          </cell>
          <cell r="D303" t="str">
            <v xml:space="preserve">UNIDADES </v>
          </cell>
          <cell r="E303">
            <v>0</v>
          </cell>
          <cell r="F303">
            <v>45657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str">
            <v/>
          </cell>
          <cell r="O303" t="str">
            <v>0.00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45657</v>
          </cell>
          <cell r="W303">
            <v>0</v>
          </cell>
          <cell r="X303">
            <v>0</v>
          </cell>
          <cell r="Y303">
            <v>0</v>
          </cell>
        </row>
        <row r="304">
          <cell r="A304" t="str">
            <v>MG264</v>
          </cell>
          <cell r="B304" t="str">
            <v>Almacén 2</v>
          </cell>
          <cell r="C304" t="str">
            <v>TERMINALES  (555) JEEP ISUZU MUX 4X4 2015</v>
          </cell>
          <cell r="D304" t="str">
            <v xml:space="preserve">UNIDADES </v>
          </cell>
          <cell r="E304">
            <v>0</v>
          </cell>
          <cell r="F304">
            <v>45657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str">
            <v/>
          </cell>
          <cell r="O304" t="str">
            <v>0.00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45657</v>
          </cell>
          <cell r="W304">
            <v>0</v>
          </cell>
          <cell r="X304">
            <v>0</v>
          </cell>
          <cell r="Y304">
            <v>0</v>
          </cell>
        </row>
        <row r="305">
          <cell r="A305" t="str">
            <v>MG265</v>
          </cell>
          <cell r="B305" t="str">
            <v>Almacén 2</v>
          </cell>
          <cell r="C305" t="str">
            <v>ROTULA DELANTERAS  (555) JEEP ISUZU MUX 4X4 2015</v>
          </cell>
          <cell r="D305" t="str">
            <v xml:space="preserve">UNIDADES </v>
          </cell>
          <cell r="E305">
            <v>0</v>
          </cell>
          <cell r="F305">
            <v>45657</v>
          </cell>
          <cell r="G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str">
            <v/>
          </cell>
          <cell r="O305" t="str">
            <v>0.00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45657</v>
          </cell>
          <cell r="W305">
            <v>0</v>
          </cell>
          <cell r="X305">
            <v>0</v>
          </cell>
          <cell r="Y305">
            <v>0</v>
          </cell>
        </row>
        <row r="306">
          <cell r="A306" t="str">
            <v>MG256</v>
          </cell>
          <cell r="B306" t="str">
            <v>Almacén 2</v>
          </cell>
          <cell r="C306" t="str">
            <v>BUSHING ABIERTO BARRA ESRABILIZADORA TRASERA JEEP MUX 4X4 2015</v>
          </cell>
          <cell r="D306" t="str">
            <v xml:space="preserve">UNIDADES </v>
          </cell>
          <cell r="E306">
            <v>0</v>
          </cell>
          <cell r="F306">
            <v>45657</v>
          </cell>
          <cell r="G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str">
            <v/>
          </cell>
          <cell r="O306" t="str">
            <v>0.00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45657</v>
          </cell>
          <cell r="W306">
            <v>0</v>
          </cell>
          <cell r="X306">
            <v>0</v>
          </cell>
          <cell r="Y306">
            <v>0</v>
          </cell>
        </row>
        <row r="307">
          <cell r="A307" t="str">
            <v>MG175</v>
          </cell>
          <cell r="B307" t="str">
            <v>Almacén 2</v>
          </cell>
          <cell r="C307" t="str">
            <v>JUEGO DE BANDAS TRASERAS ISUZU MUX 4X4 2015</v>
          </cell>
          <cell r="D307" t="str">
            <v xml:space="preserve">UNIDADES </v>
          </cell>
          <cell r="E307">
            <v>1</v>
          </cell>
          <cell r="F307">
            <v>45657</v>
          </cell>
          <cell r="G307">
            <v>2725</v>
          </cell>
          <cell r="H307">
            <v>2725</v>
          </cell>
          <cell r="I307">
            <v>0</v>
          </cell>
          <cell r="J307">
            <v>0</v>
          </cell>
          <cell r="K307">
            <v>1</v>
          </cell>
          <cell r="L307">
            <v>2725</v>
          </cell>
          <cell r="M307">
            <v>0</v>
          </cell>
          <cell r="N307" t="str">
            <v/>
          </cell>
          <cell r="O307" t="str">
            <v>0.00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45657</v>
          </cell>
          <cell r="W307">
            <v>1</v>
          </cell>
          <cell r="X307">
            <v>2725</v>
          </cell>
          <cell r="Y307">
            <v>2725</v>
          </cell>
        </row>
        <row r="308">
          <cell r="A308" t="str">
            <v>MG176</v>
          </cell>
          <cell r="B308" t="str">
            <v>Almacén 2</v>
          </cell>
          <cell r="C308" t="str">
            <v>JUEGO ESCOBILLAS LIMPIA PARABRISAS NISSAN</v>
          </cell>
          <cell r="D308" t="str">
            <v xml:space="preserve">UNIDADES </v>
          </cell>
          <cell r="E308">
            <v>1</v>
          </cell>
          <cell r="F308">
            <v>45657</v>
          </cell>
          <cell r="G308">
            <v>1416</v>
          </cell>
          <cell r="H308">
            <v>1416</v>
          </cell>
          <cell r="I308">
            <v>1</v>
          </cell>
          <cell r="J308">
            <v>1416</v>
          </cell>
          <cell r="K308">
            <v>0</v>
          </cell>
          <cell r="L308">
            <v>0</v>
          </cell>
          <cell r="M308">
            <v>0</v>
          </cell>
          <cell r="N308" t="str">
            <v/>
          </cell>
          <cell r="O308" t="str">
            <v>0.00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0</v>
          </cell>
          <cell r="U308">
            <v>1416</v>
          </cell>
          <cell r="V308">
            <v>45657</v>
          </cell>
          <cell r="W308">
            <v>0</v>
          </cell>
          <cell r="X308">
            <v>0</v>
          </cell>
          <cell r="Y308">
            <v>0</v>
          </cell>
        </row>
        <row r="309">
          <cell r="A309" t="str">
            <v>MG278</v>
          </cell>
          <cell r="B309" t="str">
            <v>Almacén 2</v>
          </cell>
          <cell r="C309" t="str">
            <v>JUEGO DISCOS DE FRENOS DELANTERO NISSAN URVAN E26-2018</v>
          </cell>
          <cell r="D309" t="str">
            <v xml:space="preserve">UNIDADES </v>
          </cell>
          <cell r="E309">
            <v>0</v>
          </cell>
          <cell r="F309">
            <v>45657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2</v>
          </cell>
          <cell r="N309">
            <v>45687</v>
          </cell>
          <cell r="O309" t="str">
            <v>0.00</v>
          </cell>
          <cell r="P309">
            <v>0</v>
          </cell>
          <cell r="Q309">
            <v>2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45687</v>
          </cell>
          <cell r="W309">
            <v>0</v>
          </cell>
          <cell r="X309">
            <v>0</v>
          </cell>
          <cell r="Y309">
            <v>0</v>
          </cell>
        </row>
        <row r="310">
          <cell r="A310" t="str">
            <v>MG279</v>
          </cell>
          <cell r="B310" t="str">
            <v>Almacén 2</v>
          </cell>
          <cell r="C310" t="str">
            <v>CAJA DE FUSIBLES COMPLETA CAMIONETA NISSAN FRONTIER NP300 2017</v>
          </cell>
          <cell r="D310" t="str">
            <v xml:space="preserve">UNIDADES </v>
          </cell>
          <cell r="E310">
            <v>0</v>
          </cell>
          <cell r="F310">
            <v>45657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1</v>
          </cell>
          <cell r="N310">
            <v>45687</v>
          </cell>
          <cell r="O310" t="str">
            <v>0.00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45687</v>
          </cell>
          <cell r="W310">
            <v>0</v>
          </cell>
          <cell r="X310">
            <v>0</v>
          </cell>
          <cell r="Y310">
            <v>0</v>
          </cell>
        </row>
        <row r="311">
          <cell r="A311" t="str">
            <v>MG177</v>
          </cell>
          <cell r="B311" t="str">
            <v>Almacén 2</v>
          </cell>
          <cell r="C311" t="str">
            <v xml:space="preserve">BOMBA DE FRENOS NISSAN FRONTIER NP300 2017 </v>
          </cell>
          <cell r="D311" t="str">
            <v xml:space="preserve">UNIDADES </v>
          </cell>
          <cell r="E311">
            <v>2</v>
          </cell>
          <cell r="F311">
            <v>45657</v>
          </cell>
          <cell r="G311">
            <v>7080</v>
          </cell>
          <cell r="H311">
            <v>14160</v>
          </cell>
          <cell r="I311">
            <v>2</v>
          </cell>
          <cell r="J311">
            <v>14160</v>
          </cell>
          <cell r="K311">
            <v>0</v>
          </cell>
          <cell r="L311">
            <v>0</v>
          </cell>
          <cell r="M311">
            <v>0</v>
          </cell>
          <cell r="N311" t="str">
            <v/>
          </cell>
          <cell r="O311" t="str">
            <v>0.00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14160</v>
          </cell>
          <cell r="V311">
            <v>45657</v>
          </cell>
          <cell r="W311">
            <v>0</v>
          </cell>
          <cell r="X311">
            <v>0</v>
          </cell>
          <cell r="Y311">
            <v>0</v>
          </cell>
        </row>
        <row r="312">
          <cell r="A312" t="str">
            <v>MG240</v>
          </cell>
          <cell r="B312" t="str">
            <v>Almacén 2</v>
          </cell>
          <cell r="C312" t="str">
            <v>ESQUINERO TRASERO DE ESTRIBO DERECHO NISSAN FRONTIER 2017</v>
          </cell>
          <cell r="D312" t="str">
            <v xml:space="preserve">UNIDADES </v>
          </cell>
          <cell r="E312">
            <v>0</v>
          </cell>
          <cell r="F312">
            <v>45657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str">
            <v/>
          </cell>
          <cell r="O312" t="str">
            <v>0.00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45657</v>
          </cell>
          <cell r="W312">
            <v>0</v>
          </cell>
          <cell r="X312">
            <v>0</v>
          </cell>
          <cell r="Y312">
            <v>0</v>
          </cell>
        </row>
        <row r="313">
          <cell r="A313" t="str">
            <v>MG244</v>
          </cell>
          <cell r="B313" t="str">
            <v>Almacén 2</v>
          </cell>
          <cell r="C313" t="str">
            <v>ESQUINERO TRASERO DE ESTRIBO IZQUIERDO NISSAN FRONTIER 2017</v>
          </cell>
          <cell r="D313" t="str">
            <v xml:space="preserve">UNIDADES </v>
          </cell>
          <cell r="E313">
            <v>0</v>
          </cell>
          <cell r="F313">
            <v>45657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str">
            <v/>
          </cell>
          <cell r="O313" t="str">
            <v>0.00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45657</v>
          </cell>
          <cell r="W313">
            <v>0</v>
          </cell>
          <cell r="X313">
            <v>0</v>
          </cell>
          <cell r="Y313">
            <v>0</v>
          </cell>
        </row>
        <row r="314">
          <cell r="A314" t="str">
            <v>MG241</v>
          </cell>
          <cell r="B314" t="str">
            <v>Almacén 2</v>
          </cell>
          <cell r="C314" t="str">
            <v>CUBRE POLVO PUNTA DE EJE PARA JEEP ISUZU</v>
          </cell>
          <cell r="D314" t="str">
            <v xml:space="preserve">UNIDADES </v>
          </cell>
          <cell r="E314">
            <v>0</v>
          </cell>
          <cell r="F314">
            <v>45657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str">
            <v/>
          </cell>
          <cell r="O314" t="str">
            <v>0.00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45657</v>
          </cell>
          <cell r="W314">
            <v>0</v>
          </cell>
          <cell r="X314">
            <v>0</v>
          </cell>
          <cell r="Y314">
            <v>0</v>
          </cell>
        </row>
        <row r="315">
          <cell r="A315" t="str">
            <v>MG242</v>
          </cell>
          <cell r="B315" t="str">
            <v>Almacén 2</v>
          </cell>
          <cell r="C315" t="str">
            <v xml:space="preserve">ABRAZADERA PLÁSTICA PARA NISSAN FRONTIER NP300 2017 </v>
          </cell>
          <cell r="D315" t="str">
            <v xml:space="preserve">UNIDADES </v>
          </cell>
          <cell r="E315">
            <v>0</v>
          </cell>
          <cell r="F315">
            <v>45657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str">
            <v/>
          </cell>
          <cell r="O315" t="str">
            <v>0.00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45657</v>
          </cell>
          <cell r="W315">
            <v>0</v>
          </cell>
          <cell r="X315">
            <v>0</v>
          </cell>
          <cell r="Y315">
            <v>0</v>
          </cell>
        </row>
        <row r="316">
          <cell r="A316" t="str">
            <v>MG243</v>
          </cell>
          <cell r="B316" t="str">
            <v>Almacén 2</v>
          </cell>
          <cell r="C316" t="str">
            <v xml:space="preserve">AMORTIGUADORES TRASEROS NISSAN FRONTIER NP300 2017 </v>
          </cell>
          <cell r="D316" t="str">
            <v xml:space="preserve">UNIDADES </v>
          </cell>
          <cell r="E316">
            <v>2</v>
          </cell>
          <cell r="F316">
            <v>45657</v>
          </cell>
          <cell r="G316">
            <v>6932.5</v>
          </cell>
          <cell r="H316">
            <v>13865</v>
          </cell>
          <cell r="I316">
            <v>2</v>
          </cell>
          <cell r="J316">
            <v>13865</v>
          </cell>
          <cell r="K316">
            <v>0</v>
          </cell>
          <cell r="L316">
            <v>0</v>
          </cell>
          <cell r="M316">
            <v>2</v>
          </cell>
          <cell r="N316">
            <v>45813</v>
          </cell>
          <cell r="O316" t="str">
            <v>0.00</v>
          </cell>
          <cell r="P316">
            <v>0</v>
          </cell>
          <cell r="Q316">
            <v>2</v>
          </cell>
          <cell r="R316">
            <v>0</v>
          </cell>
          <cell r="S316">
            <v>0</v>
          </cell>
          <cell r="T316">
            <v>0</v>
          </cell>
          <cell r="U316">
            <v>13865</v>
          </cell>
          <cell r="V316">
            <v>45813</v>
          </cell>
          <cell r="W316">
            <v>0</v>
          </cell>
          <cell r="X316">
            <v>0</v>
          </cell>
          <cell r="Y316">
            <v>0</v>
          </cell>
        </row>
        <row r="317">
          <cell r="A317" t="str">
            <v>MG217</v>
          </cell>
          <cell r="B317" t="str">
            <v>Almacén 2</v>
          </cell>
          <cell r="C317" t="str">
            <v>BOLA ESFERICA JAPONESA 555</v>
          </cell>
          <cell r="D317" t="str">
            <v xml:space="preserve">UNIDADES </v>
          </cell>
          <cell r="E317">
            <v>0</v>
          </cell>
          <cell r="F317">
            <v>45657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/>
          </cell>
          <cell r="O317" t="str">
            <v>0.00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45657</v>
          </cell>
          <cell r="W317">
            <v>0</v>
          </cell>
          <cell r="X317">
            <v>0</v>
          </cell>
          <cell r="Y317">
            <v>0</v>
          </cell>
        </row>
        <row r="318">
          <cell r="A318" t="str">
            <v>MG218</v>
          </cell>
          <cell r="B318" t="str">
            <v>Almacén 2</v>
          </cell>
          <cell r="C318" t="str">
            <v>BUSHING DE CATRE ARRIBA JAPONESA</v>
          </cell>
          <cell r="D318" t="str">
            <v xml:space="preserve">UNIDADES </v>
          </cell>
          <cell r="E318">
            <v>0</v>
          </cell>
          <cell r="F318">
            <v>45657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 t="str">
            <v/>
          </cell>
          <cell r="O318" t="str">
            <v>0.00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45657</v>
          </cell>
          <cell r="W318">
            <v>0</v>
          </cell>
          <cell r="X318">
            <v>0</v>
          </cell>
          <cell r="Y318">
            <v>0</v>
          </cell>
        </row>
        <row r="319">
          <cell r="A319" t="str">
            <v>MG219</v>
          </cell>
          <cell r="B319" t="str">
            <v>Almacén 2</v>
          </cell>
          <cell r="C319" t="str">
            <v>BUSHING DE CATRE ABAJO JAPONESA</v>
          </cell>
          <cell r="D319" t="str">
            <v xml:space="preserve">UNIDADES </v>
          </cell>
          <cell r="E319">
            <v>0</v>
          </cell>
          <cell r="F319">
            <v>45657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str">
            <v/>
          </cell>
          <cell r="O319" t="str">
            <v>0.00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45657</v>
          </cell>
          <cell r="W319">
            <v>0</v>
          </cell>
          <cell r="X319">
            <v>0</v>
          </cell>
          <cell r="Y319">
            <v>0</v>
          </cell>
        </row>
        <row r="320">
          <cell r="A320" t="str">
            <v>MG220</v>
          </cell>
          <cell r="B320" t="str">
            <v>Almacén 2</v>
          </cell>
          <cell r="C320" t="str">
            <v>RODAMIENTO PIÑA DELANTERA</v>
          </cell>
          <cell r="D320" t="str">
            <v xml:space="preserve">UNIDADES </v>
          </cell>
          <cell r="E320">
            <v>2</v>
          </cell>
          <cell r="F320">
            <v>45657</v>
          </cell>
          <cell r="G320">
            <v>6150</v>
          </cell>
          <cell r="H320">
            <v>12300</v>
          </cell>
          <cell r="I320">
            <v>0</v>
          </cell>
          <cell r="J320">
            <v>0</v>
          </cell>
          <cell r="K320">
            <v>2</v>
          </cell>
          <cell r="L320">
            <v>12300</v>
          </cell>
          <cell r="M320">
            <v>0</v>
          </cell>
          <cell r="N320" t="str">
            <v/>
          </cell>
          <cell r="O320" t="str">
            <v>0.00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45657</v>
          </cell>
          <cell r="W320">
            <v>2</v>
          </cell>
          <cell r="X320">
            <v>12300</v>
          </cell>
          <cell r="Y320">
            <v>6150</v>
          </cell>
        </row>
        <row r="321">
          <cell r="A321" t="str">
            <v>MG221</v>
          </cell>
          <cell r="B321" t="str">
            <v>Almacén 2</v>
          </cell>
          <cell r="C321" t="str">
            <v>CUBO DE RUEDA DELANTERA NISSAN FRONTIER (PIÑA)</v>
          </cell>
          <cell r="D321" t="str">
            <v xml:space="preserve">UNIDADES </v>
          </cell>
          <cell r="E321">
            <v>0</v>
          </cell>
          <cell r="F321">
            <v>45657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str">
            <v/>
          </cell>
          <cell r="O321" t="str">
            <v>0.00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45657</v>
          </cell>
          <cell r="W321">
            <v>0</v>
          </cell>
          <cell r="X321">
            <v>0</v>
          </cell>
          <cell r="Y321">
            <v>0</v>
          </cell>
        </row>
        <row r="322">
          <cell r="A322" t="str">
            <v>MG178</v>
          </cell>
          <cell r="B322" t="str">
            <v>Almacén 2</v>
          </cell>
          <cell r="C322" t="str">
            <v>BOCINA PITO NISSAN</v>
          </cell>
          <cell r="D322" t="str">
            <v xml:space="preserve">UNIDADES </v>
          </cell>
          <cell r="E322">
            <v>0</v>
          </cell>
          <cell r="F322">
            <v>45657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 t="str">
            <v/>
          </cell>
          <cell r="O322" t="str">
            <v>0.00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45657</v>
          </cell>
          <cell r="W322">
            <v>0</v>
          </cell>
          <cell r="X322">
            <v>0</v>
          </cell>
          <cell r="Y322">
            <v>0</v>
          </cell>
        </row>
        <row r="323">
          <cell r="A323" t="str">
            <v>MG179</v>
          </cell>
          <cell r="B323" t="str">
            <v>Almacén 2</v>
          </cell>
          <cell r="C323" t="str">
            <v xml:space="preserve">MONOCORREA MOTOR NISSAN FRONTIER </v>
          </cell>
          <cell r="D323" t="str">
            <v xml:space="preserve">UNIDADES </v>
          </cell>
          <cell r="E323">
            <v>2</v>
          </cell>
          <cell r="F323">
            <v>45657</v>
          </cell>
          <cell r="G323">
            <v>2006</v>
          </cell>
          <cell r="H323">
            <v>4012</v>
          </cell>
          <cell r="I323">
            <v>1</v>
          </cell>
          <cell r="J323">
            <v>2006</v>
          </cell>
          <cell r="K323">
            <v>1</v>
          </cell>
          <cell r="L323">
            <v>2006</v>
          </cell>
          <cell r="M323">
            <v>0</v>
          </cell>
          <cell r="N323" t="str">
            <v/>
          </cell>
          <cell r="O323" t="str">
            <v>0.00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2006</v>
          </cell>
          <cell r="V323">
            <v>45657</v>
          </cell>
          <cell r="W323">
            <v>1</v>
          </cell>
          <cell r="X323">
            <v>2006</v>
          </cell>
          <cell r="Y323">
            <v>2006</v>
          </cell>
        </row>
        <row r="324">
          <cell r="A324" t="str">
            <v>MG115</v>
          </cell>
          <cell r="B324" t="str">
            <v>Almacén 2</v>
          </cell>
          <cell r="C324" t="str">
            <v>Filtro de cabina Nissan  Frontier NP300 2017</v>
          </cell>
          <cell r="D324" t="str">
            <v xml:space="preserve">UNIDADES </v>
          </cell>
          <cell r="E324">
            <v>12</v>
          </cell>
          <cell r="F324">
            <v>45657</v>
          </cell>
          <cell r="G324">
            <v>486.75</v>
          </cell>
          <cell r="H324">
            <v>5841</v>
          </cell>
          <cell r="I324">
            <v>2</v>
          </cell>
          <cell r="J324">
            <v>973.5</v>
          </cell>
          <cell r="K324">
            <v>10</v>
          </cell>
          <cell r="L324">
            <v>4867.5</v>
          </cell>
          <cell r="M324">
            <v>0</v>
          </cell>
          <cell r="N324" t="str">
            <v/>
          </cell>
          <cell r="O324" t="str">
            <v>0.00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0</v>
          </cell>
          <cell r="U324">
            <v>973.5</v>
          </cell>
          <cell r="V324">
            <v>45657</v>
          </cell>
          <cell r="W324">
            <v>10</v>
          </cell>
          <cell r="X324">
            <v>4867.5</v>
          </cell>
          <cell r="Y324">
            <v>486.75</v>
          </cell>
        </row>
        <row r="325">
          <cell r="A325" t="str">
            <v>MG116</v>
          </cell>
          <cell r="B325" t="str">
            <v>Almacén 2</v>
          </cell>
          <cell r="C325" t="str">
            <v>Filtro de cabina Nissan Urvan 2018</v>
          </cell>
          <cell r="D325" t="str">
            <v xml:space="preserve">UNIDADES </v>
          </cell>
          <cell r="E325">
            <v>3</v>
          </cell>
          <cell r="F325">
            <v>45657</v>
          </cell>
          <cell r="G325">
            <v>501.5</v>
          </cell>
          <cell r="H325">
            <v>1504.5</v>
          </cell>
          <cell r="I325">
            <v>0</v>
          </cell>
          <cell r="J325">
            <v>0</v>
          </cell>
          <cell r="K325">
            <v>3</v>
          </cell>
          <cell r="L325">
            <v>1504.5</v>
          </cell>
          <cell r="M325">
            <v>0</v>
          </cell>
          <cell r="N325" t="str">
            <v/>
          </cell>
          <cell r="O325" t="str">
            <v>0.00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45657</v>
          </cell>
          <cell r="W325">
            <v>3</v>
          </cell>
          <cell r="X325">
            <v>1504.5</v>
          </cell>
          <cell r="Y325">
            <v>501.5</v>
          </cell>
        </row>
        <row r="326">
          <cell r="A326" t="str">
            <v>MG117</v>
          </cell>
          <cell r="B326" t="str">
            <v>Almacén 2</v>
          </cell>
          <cell r="C326" t="str">
            <v>Filtro de cabina Isuzu mu- x 4x4 2015</v>
          </cell>
          <cell r="D326" t="str">
            <v xml:space="preserve">UNIDADES </v>
          </cell>
          <cell r="E326">
            <v>5</v>
          </cell>
          <cell r="F326">
            <v>45657</v>
          </cell>
          <cell r="G326">
            <v>545.75</v>
          </cell>
          <cell r="H326">
            <v>2728.75</v>
          </cell>
          <cell r="I326">
            <v>0</v>
          </cell>
          <cell r="J326">
            <v>0</v>
          </cell>
          <cell r="K326">
            <v>5</v>
          </cell>
          <cell r="L326">
            <v>2728.75</v>
          </cell>
          <cell r="M326">
            <v>0</v>
          </cell>
          <cell r="N326" t="str">
            <v/>
          </cell>
          <cell r="O326" t="str">
            <v>0.00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45657</v>
          </cell>
          <cell r="W326">
            <v>5</v>
          </cell>
          <cell r="X326">
            <v>2728.75</v>
          </cell>
          <cell r="Y326">
            <v>545.75</v>
          </cell>
        </row>
        <row r="327">
          <cell r="A327" t="str">
            <v>MG119</v>
          </cell>
          <cell r="B327" t="str">
            <v>Almacén 2</v>
          </cell>
          <cell r="C327" t="str">
            <v>Liquido de frenos botella</v>
          </cell>
          <cell r="D327" t="str">
            <v xml:space="preserve">UNIDADES </v>
          </cell>
          <cell r="E327">
            <v>13</v>
          </cell>
          <cell r="F327">
            <v>45657</v>
          </cell>
          <cell r="G327">
            <v>590</v>
          </cell>
          <cell r="H327">
            <v>7670</v>
          </cell>
          <cell r="I327">
            <v>8</v>
          </cell>
          <cell r="J327">
            <v>4720</v>
          </cell>
          <cell r="K327">
            <v>5</v>
          </cell>
          <cell r="L327">
            <v>2950</v>
          </cell>
          <cell r="M327">
            <v>0</v>
          </cell>
          <cell r="N327" t="str">
            <v/>
          </cell>
          <cell r="O327" t="str">
            <v>0.00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4720</v>
          </cell>
          <cell r="V327">
            <v>45657</v>
          </cell>
          <cell r="W327">
            <v>5</v>
          </cell>
          <cell r="X327">
            <v>2950</v>
          </cell>
          <cell r="Y327">
            <v>590</v>
          </cell>
        </row>
        <row r="328">
          <cell r="A328" t="str">
            <v>MG101</v>
          </cell>
          <cell r="B328" t="str">
            <v>Almacén 2</v>
          </cell>
          <cell r="C328" t="str">
            <v>Filtro de  aceite Nissan Frontier np300 2017</v>
          </cell>
          <cell r="D328" t="str">
            <v xml:space="preserve">UNIDADES </v>
          </cell>
          <cell r="E328">
            <v>13</v>
          </cell>
          <cell r="F328">
            <v>45657</v>
          </cell>
          <cell r="G328">
            <v>376.125</v>
          </cell>
          <cell r="H328">
            <v>4889.625</v>
          </cell>
          <cell r="I328">
            <v>3</v>
          </cell>
          <cell r="J328">
            <v>1128.375</v>
          </cell>
          <cell r="K328">
            <v>10</v>
          </cell>
          <cell r="L328">
            <v>3761.25</v>
          </cell>
          <cell r="M328">
            <v>0</v>
          </cell>
          <cell r="N328" t="str">
            <v/>
          </cell>
          <cell r="O328" t="str">
            <v>0.00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1128.375</v>
          </cell>
          <cell r="V328">
            <v>45657</v>
          </cell>
          <cell r="W328">
            <v>10</v>
          </cell>
          <cell r="X328">
            <v>3761.25</v>
          </cell>
          <cell r="Y328">
            <v>376.125</v>
          </cell>
        </row>
        <row r="329">
          <cell r="A329" t="str">
            <v>MG102</v>
          </cell>
          <cell r="B329" t="str">
            <v>Almacén 2</v>
          </cell>
          <cell r="C329" t="str">
            <v>Filto de aceite Nissan Urvan 2018</v>
          </cell>
          <cell r="D329" t="str">
            <v xml:space="preserve">UNIDADES </v>
          </cell>
          <cell r="E329">
            <v>3</v>
          </cell>
          <cell r="F329">
            <v>45657</v>
          </cell>
          <cell r="G329">
            <v>413</v>
          </cell>
          <cell r="H329">
            <v>1239</v>
          </cell>
          <cell r="I329">
            <v>1</v>
          </cell>
          <cell r="J329">
            <v>413</v>
          </cell>
          <cell r="K329">
            <v>2</v>
          </cell>
          <cell r="L329">
            <v>826</v>
          </cell>
          <cell r="M329">
            <v>0</v>
          </cell>
          <cell r="N329" t="str">
            <v/>
          </cell>
          <cell r="O329" t="str">
            <v>0.00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0</v>
          </cell>
          <cell r="U329">
            <v>413</v>
          </cell>
          <cell r="V329">
            <v>45657</v>
          </cell>
          <cell r="W329">
            <v>2</v>
          </cell>
          <cell r="X329">
            <v>826</v>
          </cell>
          <cell r="Y329">
            <v>413</v>
          </cell>
        </row>
        <row r="330">
          <cell r="A330" t="str">
            <v>MG103</v>
          </cell>
          <cell r="B330" t="str">
            <v>Almacén 2</v>
          </cell>
          <cell r="C330" t="str">
            <v>Filto de aceite Isuzu mu-x 4x4 2015</v>
          </cell>
          <cell r="D330" t="str">
            <v xml:space="preserve">UNIDADES </v>
          </cell>
          <cell r="E330">
            <v>7</v>
          </cell>
          <cell r="F330">
            <v>45657</v>
          </cell>
          <cell r="G330">
            <v>413</v>
          </cell>
          <cell r="H330">
            <v>2891</v>
          </cell>
          <cell r="I330">
            <v>1</v>
          </cell>
          <cell r="J330">
            <v>413</v>
          </cell>
          <cell r="K330">
            <v>6</v>
          </cell>
          <cell r="L330">
            <v>2478</v>
          </cell>
          <cell r="M330">
            <v>0</v>
          </cell>
          <cell r="N330" t="str">
            <v/>
          </cell>
          <cell r="O330" t="str">
            <v>0.00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413</v>
          </cell>
          <cell r="V330">
            <v>45657</v>
          </cell>
          <cell r="W330">
            <v>6</v>
          </cell>
          <cell r="X330">
            <v>2478</v>
          </cell>
          <cell r="Y330">
            <v>413</v>
          </cell>
        </row>
        <row r="331">
          <cell r="A331" t="str">
            <v>MG104</v>
          </cell>
          <cell r="B331" t="str">
            <v>Almacén 2</v>
          </cell>
          <cell r="C331" t="str">
            <v>Filtro de  gasoil Nissan Frontier np300 2017</v>
          </cell>
          <cell r="D331" t="str">
            <v xml:space="preserve">UNIDADES </v>
          </cell>
          <cell r="E331">
            <v>13</v>
          </cell>
          <cell r="F331">
            <v>45657</v>
          </cell>
          <cell r="G331">
            <v>501.5</v>
          </cell>
          <cell r="H331">
            <v>6519.5</v>
          </cell>
          <cell r="I331">
            <v>2</v>
          </cell>
          <cell r="J331">
            <v>1003</v>
          </cell>
          <cell r="K331">
            <v>11</v>
          </cell>
          <cell r="L331">
            <v>5516.5</v>
          </cell>
          <cell r="M331">
            <v>0</v>
          </cell>
          <cell r="N331" t="str">
            <v/>
          </cell>
          <cell r="O331" t="str">
            <v>0.00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1003</v>
          </cell>
          <cell r="V331">
            <v>45657</v>
          </cell>
          <cell r="W331">
            <v>11</v>
          </cell>
          <cell r="X331">
            <v>5516.5</v>
          </cell>
          <cell r="Y331">
            <v>501.5</v>
          </cell>
        </row>
        <row r="332">
          <cell r="A332" t="str">
            <v>MG105</v>
          </cell>
          <cell r="B332" t="str">
            <v>Almacén 2</v>
          </cell>
          <cell r="C332" t="str">
            <v>Filto de gasoil Nissan Urvan 2018</v>
          </cell>
          <cell r="D332" t="str">
            <v xml:space="preserve">UNIDADES </v>
          </cell>
          <cell r="E332">
            <v>5</v>
          </cell>
          <cell r="F332">
            <v>45657</v>
          </cell>
          <cell r="G332">
            <v>501.5</v>
          </cell>
          <cell r="H332">
            <v>2507.5</v>
          </cell>
          <cell r="I332">
            <v>2</v>
          </cell>
          <cell r="J332">
            <v>1003</v>
          </cell>
          <cell r="K332">
            <v>3</v>
          </cell>
          <cell r="L332">
            <v>1504.5</v>
          </cell>
          <cell r="M332">
            <v>0</v>
          </cell>
          <cell r="N332" t="str">
            <v/>
          </cell>
          <cell r="O332" t="str">
            <v>0.00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1003</v>
          </cell>
          <cell r="V332">
            <v>45657</v>
          </cell>
          <cell r="W332">
            <v>3</v>
          </cell>
          <cell r="X332">
            <v>1504.5</v>
          </cell>
          <cell r="Y332">
            <v>501.5</v>
          </cell>
        </row>
        <row r="333">
          <cell r="A333" t="str">
            <v>MG106</v>
          </cell>
          <cell r="B333" t="str">
            <v>Almacén 2</v>
          </cell>
          <cell r="C333" t="str">
            <v>Filto de gasoil Isuzu mu-x 4x4 2015</v>
          </cell>
          <cell r="D333" t="str">
            <v xml:space="preserve">UNIDADES </v>
          </cell>
          <cell r="E333">
            <v>7</v>
          </cell>
          <cell r="F333">
            <v>45657</v>
          </cell>
          <cell r="G333">
            <v>265.5</v>
          </cell>
          <cell r="H333">
            <v>1858.5</v>
          </cell>
          <cell r="I333">
            <v>1</v>
          </cell>
          <cell r="J333">
            <v>265.5</v>
          </cell>
          <cell r="K333">
            <v>6</v>
          </cell>
          <cell r="L333">
            <v>1593</v>
          </cell>
          <cell r="M333">
            <v>0</v>
          </cell>
          <cell r="N333" t="str">
            <v/>
          </cell>
          <cell r="O333" t="str">
            <v>0.00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265.5</v>
          </cell>
          <cell r="V333">
            <v>45657</v>
          </cell>
          <cell r="W333">
            <v>6</v>
          </cell>
          <cell r="X333">
            <v>1593</v>
          </cell>
          <cell r="Y333">
            <v>265.5</v>
          </cell>
        </row>
        <row r="334">
          <cell r="A334" t="str">
            <v>MG107</v>
          </cell>
          <cell r="B334" t="str">
            <v>Almacén 2</v>
          </cell>
          <cell r="C334" t="str">
            <v>Filtro de  aire Nissan Frontier np300 2017</v>
          </cell>
          <cell r="D334" t="str">
            <v xml:space="preserve">UNIDADES </v>
          </cell>
          <cell r="E334">
            <v>11</v>
          </cell>
          <cell r="F334">
            <v>45657</v>
          </cell>
          <cell r="G334">
            <v>545.75</v>
          </cell>
          <cell r="H334">
            <v>6003.25</v>
          </cell>
          <cell r="I334">
            <v>3</v>
          </cell>
          <cell r="J334">
            <v>1637.25</v>
          </cell>
          <cell r="K334">
            <v>8</v>
          </cell>
          <cell r="L334">
            <v>4366</v>
          </cell>
          <cell r="M334">
            <v>0</v>
          </cell>
          <cell r="N334" t="str">
            <v/>
          </cell>
          <cell r="O334" t="str">
            <v>0.00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1637.25</v>
          </cell>
          <cell r="V334">
            <v>45657</v>
          </cell>
          <cell r="W334">
            <v>8</v>
          </cell>
          <cell r="X334">
            <v>4366</v>
          </cell>
          <cell r="Y334">
            <v>545.75</v>
          </cell>
        </row>
        <row r="335">
          <cell r="A335" t="str">
            <v>MG108</v>
          </cell>
          <cell r="B335" t="str">
            <v>Almacén 2</v>
          </cell>
          <cell r="C335" t="str">
            <v>Filtro de aire Nissan Urvan 2018</v>
          </cell>
          <cell r="D335" t="str">
            <v xml:space="preserve">UNIDADES </v>
          </cell>
          <cell r="E335">
            <v>6</v>
          </cell>
          <cell r="F335">
            <v>45657</v>
          </cell>
          <cell r="G335">
            <v>663.75</v>
          </cell>
          <cell r="H335">
            <v>3982.5</v>
          </cell>
          <cell r="I335">
            <v>0</v>
          </cell>
          <cell r="J335">
            <v>0</v>
          </cell>
          <cell r="K335">
            <v>6</v>
          </cell>
          <cell r="L335">
            <v>3982.5</v>
          </cell>
          <cell r="M335">
            <v>0</v>
          </cell>
          <cell r="N335" t="str">
            <v/>
          </cell>
          <cell r="O335" t="str">
            <v>0.00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45657</v>
          </cell>
          <cell r="W335">
            <v>6</v>
          </cell>
          <cell r="X335">
            <v>3982.5</v>
          </cell>
          <cell r="Y335">
            <v>663.75</v>
          </cell>
        </row>
        <row r="336">
          <cell r="A336" t="str">
            <v>MG109</v>
          </cell>
          <cell r="B336" t="str">
            <v>Almacén 2</v>
          </cell>
          <cell r="C336" t="str">
            <v>Filtro de aire Isuzu mu-x 4x4 2015</v>
          </cell>
          <cell r="D336" t="str">
            <v xml:space="preserve">UNIDADES </v>
          </cell>
          <cell r="E336">
            <v>6</v>
          </cell>
          <cell r="F336">
            <v>45657</v>
          </cell>
          <cell r="G336">
            <v>295</v>
          </cell>
          <cell r="H336">
            <v>1770</v>
          </cell>
          <cell r="I336">
            <v>1</v>
          </cell>
          <cell r="J336">
            <v>295</v>
          </cell>
          <cell r="K336">
            <v>5</v>
          </cell>
          <cell r="L336">
            <v>1475</v>
          </cell>
          <cell r="M336">
            <v>0</v>
          </cell>
          <cell r="N336" t="str">
            <v/>
          </cell>
          <cell r="O336" t="str">
            <v>0.00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295</v>
          </cell>
          <cell r="V336">
            <v>45657</v>
          </cell>
          <cell r="W336">
            <v>5</v>
          </cell>
          <cell r="X336">
            <v>1475</v>
          </cell>
          <cell r="Y336">
            <v>295</v>
          </cell>
        </row>
        <row r="337">
          <cell r="A337" t="str">
            <v>MG295</v>
          </cell>
          <cell r="B337" t="str">
            <v>Almacén 2</v>
          </cell>
          <cell r="C337" t="str">
            <v>TAMBORES DE FRENOS TRASERO NISSAN FRONTIER</v>
          </cell>
          <cell r="D337" t="str">
            <v xml:space="preserve">UNIDADES </v>
          </cell>
          <cell r="E337">
            <v>0</v>
          </cell>
          <cell r="F337">
            <v>45657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2</v>
          </cell>
          <cell r="N337">
            <v>45775</v>
          </cell>
          <cell r="O337" t="str">
            <v>0.00</v>
          </cell>
          <cell r="P337">
            <v>0</v>
          </cell>
          <cell r="Q337">
            <v>2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45775</v>
          </cell>
          <cell r="W337">
            <v>0</v>
          </cell>
          <cell r="X337">
            <v>0</v>
          </cell>
          <cell r="Y337">
            <v>0</v>
          </cell>
        </row>
        <row r="338">
          <cell r="A338" t="str">
            <v>MG296</v>
          </cell>
          <cell r="B338" t="str">
            <v>Almacén 2</v>
          </cell>
          <cell r="C338" t="str">
            <v>CILINDRO DE FRENOS TRASERO NISSAN FRONTIER</v>
          </cell>
          <cell r="D338" t="str">
            <v xml:space="preserve">UNIDADES </v>
          </cell>
          <cell r="E338">
            <v>0</v>
          </cell>
          <cell r="F338">
            <v>45657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2</v>
          </cell>
          <cell r="N338">
            <v>45775</v>
          </cell>
          <cell r="O338" t="str">
            <v>0.00</v>
          </cell>
          <cell r="P338">
            <v>0</v>
          </cell>
          <cell r="Q338">
            <v>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45775</v>
          </cell>
          <cell r="W338">
            <v>0</v>
          </cell>
          <cell r="X338">
            <v>0</v>
          </cell>
          <cell r="Y338">
            <v>0</v>
          </cell>
        </row>
        <row r="339">
          <cell r="A339" t="str">
            <v>2.3.9.8.01</v>
          </cell>
          <cell r="B339" t="str">
            <v>SUBTOTAL</v>
          </cell>
          <cell r="G339">
            <v>63855.625</v>
          </cell>
          <cell r="H339">
            <v>139891.125</v>
          </cell>
          <cell r="I339">
            <v>36</v>
          </cell>
          <cell r="J339">
            <v>82592.625</v>
          </cell>
          <cell r="K339">
            <v>85</v>
          </cell>
          <cell r="L339">
            <v>57298.5</v>
          </cell>
          <cell r="M339">
            <v>26</v>
          </cell>
          <cell r="N339">
            <v>594639</v>
          </cell>
          <cell r="O339">
            <v>0</v>
          </cell>
          <cell r="P339">
            <v>0</v>
          </cell>
          <cell r="Q339">
            <v>26</v>
          </cell>
          <cell r="R339">
            <v>0</v>
          </cell>
          <cell r="S339">
            <v>0</v>
          </cell>
          <cell r="T339">
            <v>0</v>
          </cell>
          <cell r="U339">
            <v>82592.625</v>
          </cell>
          <cell r="V339">
            <v>2420919</v>
          </cell>
          <cell r="W339">
            <v>85</v>
          </cell>
          <cell r="X339">
            <v>57298.5</v>
          </cell>
          <cell r="Y339">
            <v>19694.125</v>
          </cell>
          <cell r="Z339" t="str">
            <v>1.1.05.01.09.01</v>
          </cell>
        </row>
        <row r="340">
          <cell r="B340" t="str">
            <v>Accesorios</v>
          </cell>
          <cell r="J340">
            <v>0</v>
          </cell>
          <cell r="P340">
            <v>0</v>
          </cell>
          <cell r="R340">
            <v>0</v>
          </cell>
          <cell r="U340">
            <v>0</v>
          </cell>
          <cell r="V340" t="str">
            <v>CUENTA CONTABLE 1.1.05.01.99.01</v>
          </cell>
        </row>
        <row r="341">
          <cell r="A341" t="str">
            <v>MG277</v>
          </cell>
          <cell r="B341" t="str">
            <v>Almacén 1</v>
          </cell>
          <cell r="C341" t="str">
            <v>HEADSET MAIDI MRD-805(AURICULARES DE TELEFONO)</v>
          </cell>
          <cell r="D341" t="str">
            <v xml:space="preserve">UNIDADES </v>
          </cell>
          <cell r="E341">
            <v>0</v>
          </cell>
          <cell r="F341">
            <v>45657</v>
          </cell>
          <cell r="G341" t="str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str">
            <v/>
          </cell>
          <cell r="O341" t="str">
            <v>0.00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45657</v>
          </cell>
          <cell r="W341">
            <v>0</v>
          </cell>
          <cell r="X341">
            <v>0</v>
          </cell>
          <cell r="Y341" t="str">
            <v>0</v>
          </cell>
        </row>
        <row r="342">
          <cell r="A342" t="str">
            <v>2.3.9.8.02</v>
          </cell>
          <cell r="G342" t="str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N342" t="str">
            <v/>
          </cell>
          <cell r="O342" t="str">
            <v>0.00</v>
          </cell>
          <cell r="P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 t="str">
            <v>0</v>
          </cell>
          <cell r="Z342" t="str">
            <v>1.1.05.01.99.01</v>
          </cell>
        </row>
        <row r="343">
          <cell r="B343" t="str">
            <v xml:space="preserve">PRODUCTOS Y ÚTILES VARIOS </v>
          </cell>
          <cell r="J343">
            <v>0</v>
          </cell>
          <cell r="M343">
            <v>0</v>
          </cell>
          <cell r="N343" t="str">
            <v/>
          </cell>
          <cell r="P343">
            <v>0</v>
          </cell>
          <cell r="R343">
            <v>0</v>
          </cell>
          <cell r="U343">
            <v>0</v>
          </cell>
          <cell r="V343" t="str">
            <v xml:space="preserve">CUENTA CONTABLE </v>
          </cell>
        </row>
        <row r="344">
          <cell r="A344" t="str">
            <v>MG300</v>
          </cell>
          <cell r="B344" t="str">
            <v>Almacén 2</v>
          </cell>
          <cell r="C344" t="str">
            <v>KIT DE FLASH PARA CÁMARA GODOX VING V860III TTL</v>
          </cell>
          <cell r="D344" t="str">
            <v xml:space="preserve">UNIDADES </v>
          </cell>
          <cell r="E344">
            <v>0</v>
          </cell>
          <cell r="F344">
            <v>45657</v>
          </cell>
          <cell r="G344" t="str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1</v>
          </cell>
          <cell r="N344">
            <v>45778</v>
          </cell>
          <cell r="O344" t="str">
            <v>0.00</v>
          </cell>
          <cell r="P344">
            <v>0</v>
          </cell>
          <cell r="Q344">
            <v>1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45778</v>
          </cell>
          <cell r="W344">
            <v>0</v>
          </cell>
          <cell r="X344">
            <v>0</v>
          </cell>
          <cell r="Y344" t="str">
            <v>0</v>
          </cell>
        </row>
        <row r="345">
          <cell r="A345" t="str">
            <v>MG301</v>
          </cell>
          <cell r="B345" t="str">
            <v>Almacén 2</v>
          </cell>
          <cell r="C345" t="str">
            <v>ADAPTADOR DE RED USB WIFI TENDA U2, 2.4GHZ</v>
          </cell>
          <cell r="D345" t="str">
            <v xml:space="preserve">UNIDADES </v>
          </cell>
          <cell r="E345">
            <v>0</v>
          </cell>
          <cell r="F345">
            <v>45657</v>
          </cell>
          <cell r="G345" t="str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4</v>
          </cell>
          <cell r="N345">
            <v>45778</v>
          </cell>
          <cell r="O345" t="str">
            <v>0.00</v>
          </cell>
          <cell r="P345">
            <v>0</v>
          </cell>
          <cell r="Q345">
            <v>4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45778</v>
          </cell>
          <cell r="W345">
            <v>0</v>
          </cell>
          <cell r="X345">
            <v>0</v>
          </cell>
          <cell r="Y345" t="str">
            <v>0</v>
          </cell>
        </row>
        <row r="346">
          <cell r="A346" t="str">
            <v>2.3.9.9.01</v>
          </cell>
          <cell r="B346" t="str">
            <v>SUBTOTAL</v>
          </cell>
          <cell r="G346">
            <v>0</v>
          </cell>
          <cell r="H346">
            <v>0</v>
          </cell>
          <cell r="J346">
            <v>0</v>
          </cell>
          <cell r="L346">
            <v>0</v>
          </cell>
          <cell r="N346" t="str">
            <v/>
          </cell>
          <cell r="O346">
            <v>0</v>
          </cell>
          <cell r="P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X346">
            <v>0</v>
          </cell>
          <cell r="Y346">
            <v>0</v>
          </cell>
          <cell r="Z346" t="str">
            <v>1.1.05.01.99.01</v>
          </cell>
        </row>
        <row r="347">
          <cell r="B347" t="str">
            <v xml:space="preserve">PRODUCTOS Y ÚTILES DIVERSOS </v>
          </cell>
          <cell r="J347">
            <v>0</v>
          </cell>
          <cell r="M347">
            <v>0</v>
          </cell>
          <cell r="N347" t="str">
            <v/>
          </cell>
          <cell r="P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 t="str">
            <v>CUENTA CONTABLE 1.1.05.01.99.01</v>
          </cell>
        </row>
        <row r="348">
          <cell r="A348" t="str">
            <v>MG231</v>
          </cell>
          <cell r="B348" t="str">
            <v>Almacén 2</v>
          </cell>
          <cell r="C348" t="str">
            <v>INDICADOR DE PISO MOJADO</v>
          </cell>
          <cell r="D348" t="str">
            <v xml:space="preserve">UNIDADES </v>
          </cell>
          <cell r="E348">
            <v>1</v>
          </cell>
          <cell r="F348">
            <v>45657</v>
          </cell>
          <cell r="G348">
            <v>2295.02</v>
          </cell>
          <cell r="H348">
            <v>2295.02</v>
          </cell>
          <cell r="I348">
            <v>0</v>
          </cell>
          <cell r="J348">
            <v>0</v>
          </cell>
          <cell r="K348">
            <v>1</v>
          </cell>
          <cell r="L348">
            <v>2295.02</v>
          </cell>
          <cell r="M348">
            <v>0</v>
          </cell>
          <cell r="N348" t="str">
            <v/>
          </cell>
          <cell r="O348" t="str">
            <v>0.00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45657</v>
          </cell>
          <cell r="W348">
            <v>1</v>
          </cell>
          <cell r="X348">
            <v>2295.02</v>
          </cell>
          <cell r="Y348">
            <v>2295.02</v>
          </cell>
        </row>
        <row r="349">
          <cell r="A349" t="str">
            <v>MG269</v>
          </cell>
          <cell r="B349" t="str">
            <v>Almacén 2</v>
          </cell>
          <cell r="C349" t="str">
            <v>BUZON EN METAL  CONVINIL</v>
          </cell>
          <cell r="D349" t="str">
            <v xml:space="preserve">UNIDADES </v>
          </cell>
          <cell r="E349">
            <v>0</v>
          </cell>
          <cell r="F349">
            <v>45657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str">
            <v/>
          </cell>
          <cell r="O349" t="str">
            <v>0.00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45657</v>
          </cell>
          <cell r="W349">
            <v>0</v>
          </cell>
          <cell r="X349">
            <v>0</v>
          </cell>
          <cell r="Y349">
            <v>0</v>
          </cell>
        </row>
        <row r="350">
          <cell r="A350" t="str">
            <v>MG268</v>
          </cell>
          <cell r="B350" t="str">
            <v>Almacén 2</v>
          </cell>
          <cell r="C350" t="str">
            <v>LETREROS ACRILICO BLANCO</v>
          </cell>
          <cell r="D350" t="str">
            <v xml:space="preserve">UNIDADES </v>
          </cell>
          <cell r="E350">
            <v>0</v>
          </cell>
          <cell r="F350">
            <v>45657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str">
            <v/>
          </cell>
          <cell r="O350" t="str">
            <v>0.00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45657</v>
          </cell>
          <cell r="W350">
            <v>0</v>
          </cell>
          <cell r="X350">
            <v>0</v>
          </cell>
          <cell r="Y350">
            <v>0</v>
          </cell>
        </row>
        <row r="351">
          <cell r="A351" t="str">
            <v>MG196</v>
          </cell>
          <cell r="B351" t="str">
            <v>Almacén 2</v>
          </cell>
          <cell r="C351" t="str">
            <v>Buzón de denuncia Ética e Integridad</v>
          </cell>
          <cell r="D351" t="str">
            <v xml:space="preserve">UNIDADES </v>
          </cell>
          <cell r="E351">
            <v>0</v>
          </cell>
          <cell r="F351">
            <v>45657</v>
          </cell>
          <cell r="G351" t="str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/>
          </cell>
          <cell r="O351" t="str">
            <v>0.00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45657</v>
          </cell>
          <cell r="W351">
            <v>0</v>
          </cell>
          <cell r="X351">
            <v>0</v>
          </cell>
          <cell r="Y351">
            <v>0</v>
          </cell>
        </row>
        <row r="352">
          <cell r="A352" t="str">
            <v>2.3.9.9.05</v>
          </cell>
          <cell r="B352" t="str">
            <v>SUBTOTAL</v>
          </cell>
          <cell r="G352">
            <v>2295.02</v>
          </cell>
          <cell r="H352">
            <v>2295.02</v>
          </cell>
          <cell r="J352">
            <v>0</v>
          </cell>
          <cell r="L352">
            <v>2295.02</v>
          </cell>
          <cell r="N352" t="str">
            <v/>
          </cell>
          <cell r="O352">
            <v>0</v>
          </cell>
          <cell r="P352">
            <v>0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X352">
            <v>2295.02</v>
          </cell>
          <cell r="Y352">
            <v>2295.02</v>
          </cell>
          <cell r="Z352" t="str">
            <v>1.1.05.01.99.01</v>
          </cell>
        </row>
        <row r="353">
          <cell r="B353" t="str">
            <v>TOTAL GENERAL</v>
          </cell>
          <cell r="G353">
            <v>163956.26559999998</v>
          </cell>
          <cell r="H353">
            <v>1096357.1699833334</v>
          </cell>
          <cell r="L353">
            <v>434488.35681666678</v>
          </cell>
          <cell r="O353">
            <v>38869.021977801494</v>
          </cell>
          <cell r="T353">
            <v>314875.03994529002</v>
          </cell>
          <cell r="X353">
            <v>770744.99676195672</v>
          </cell>
          <cell r="Y353">
            <v>123468.4607127606</v>
          </cell>
        </row>
        <row r="355">
          <cell r="X355">
            <v>770744.99676195648</v>
          </cell>
        </row>
        <row r="356">
          <cell r="X356">
            <v>833643.64</v>
          </cell>
        </row>
      </sheetData>
      <sheetData sheetId="2">
        <row r="2">
          <cell r="A2" t="str">
            <v>CÓDIGO</v>
          </cell>
          <cell r="B2" t="str">
            <v>UBICACIÓN</v>
          </cell>
          <cell r="C2" t="str">
            <v>DESCRIPCIÓN</v>
          </cell>
          <cell r="D2" t="str">
            <v>UNIDAD DE MEDIDA</v>
          </cell>
          <cell r="E2" t="str">
            <v>EXISTENCIA
INICIALES</v>
          </cell>
          <cell r="F2" t="str">
            <v>FECHA ADQUISICIÓN</v>
          </cell>
          <cell r="G2" t="str">
            <v>COSTO POR UNDAD</v>
          </cell>
          <cell r="H2" t="str">
            <v>COSTO POR UNDAD2</v>
          </cell>
          <cell r="I2" t="str">
            <v>COSTO POR UNIDADES INICIALES</v>
          </cell>
          <cell r="J2" t="str">
            <v>SALIDAS 2024</v>
          </cell>
          <cell r="K2" t="str">
            <v xml:space="preserve">EXISTENCIAS </v>
          </cell>
          <cell r="L2" t="str">
            <v>VALOR TOTAL</v>
          </cell>
          <cell r="M2" t="str">
            <v>CANTIDAD ENTRADAS</v>
          </cell>
          <cell r="N2" t="str">
            <v>FECHA ADQUISICIÓN2</v>
          </cell>
          <cell r="O2" t="str">
            <v>COSTO POR UNIDAD ENTRADAS</v>
          </cell>
          <cell r="P2" t="str">
            <v>VALOR DE ENTRADAS</v>
          </cell>
          <cell r="Q2" t="str">
            <v>SALIDAS 2025</v>
          </cell>
          <cell r="R2" t="str">
            <v>EXISTENCIAS 2</v>
          </cell>
          <cell r="S2" t="str">
            <v>VALOR TOTAL2</v>
          </cell>
          <cell r="T2" t="str">
            <v>Fecha de adquisición</v>
          </cell>
          <cell r="U2" t="str">
            <v>EXITENCIA FINAL</v>
          </cell>
          <cell r="V2" t="str">
            <v>VALOR TOTAL FINAL</v>
          </cell>
          <cell r="W2" t="str">
            <v>COSTO UNITARIO FINAL</v>
          </cell>
        </row>
        <row r="3">
          <cell r="B3" t="str">
            <v>ALIMENTOS Y PRODUCTOS AGROFORESTALES  OBJ: 2.3.1.1.01</v>
          </cell>
          <cell r="N3" t="str">
            <v/>
          </cell>
          <cell r="P3">
            <v>0</v>
          </cell>
          <cell r="T3" t="str">
            <v>CUENTA CONTABLE  1.1.05.01.01.01</v>
          </cell>
        </row>
        <row r="4">
          <cell r="A4" t="str">
            <v>MG113</v>
          </cell>
          <cell r="B4" t="str">
            <v>Almacén 2</v>
          </cell>
          <cell r="C4" t="str">
            <v>Faldo de agua 20/1</v>
          </cell>
          <cell r="D4" t="str">
            <v>PAQUETE</v>
          </cell>
          <cell r="E4">
            <v>8</v>
          </cell>
          <cell r="F4">
            <v>45657</v>
          </cell>
          <cell r="G4" t="str">
            <v>0</v>
          </cell>
          <cell r="H4">
            <v>148</v>
          </cell>
          <cell r="I4" t="str">
            <v>0</v>
          </cell>
          <cell r="J4">
            <v>8</v>
          </cell>
          <cell r="K4">
            <v>0</v>
          </cell>
          <cell r="L4">
            <v>0</v>
          </cell>
          <cell r="M4">
            <v>50</v>
          </cell>
          <cell r="N4">
            <v>45807</v>
          </cell>
          <cell r="O4">
            <v>155</v>
          </cell>
          <cell r="P4">
            <v>7750</v>
          </cell>
          <cell r="Q4">
            <v>41</v>
          </cell>
          <cell r="R4">
            <v>9</v>
          </cell>
          <cell r="S4">
            <v>1395</v>
          </cell>
          <cell r="T4">
            <v>45807</v>
          </cell>
          <cell r="U4">
            <v>9</v>
          </cell>
          <cell r="V4">
            <v>1395</v>
          </cell>
          <cell r="W4">
            <v>155</v>
          </cell>
        </row>
        <row r="5">
          <cell r="A5" t="str">
            <v>MG114</v>
          </cell>
          <cell r="B5" t="str">
            <v>Almacén 2</v>
          </cell>
          <cell r="C5" t="str">
            <v>BOTELLON DE AGUA</v>
          </cell>
          <cell r="D5" t="str">
            <v xml:space="preserve">UNIDADES </v>
          </cell>
          <cell r="E5">
            <v>0</v>
          </cell>
          <cell r="F5">
            <v>45657</v>
          </cell>
          <cell r="G5" t="str">
            <v>0</v>
          </cell>
          <cell r="H5">
            <v>0</v>
          </cell>
          <cell r="I5" t="str">
            <v>0</v>
          </cell>
          <cell r="J5">
            <v>0</v>
          </cell>
          <cell r="K5">
            <v>0</v>
          </cell>
          <cell r="L5">
            <v>0</v>
          </cell>
          <cell r="M5">
            <v>130</v>
          </cell>
          <cell r="N5">
            <v>45834</v>
          </cell>
          <cell r="O5">
            <v>65</v>
          </cell>
          <cell r="P5">
            <v>8450</v>
          </cell>
          <cell r="Q5">
            <v>100</v>
          </cell>
          <cell r="R5">
            <v>30</v>
          </cell>
          <cell r="S5">
            <v>1950</v>
          </cell>
          <cell r="T5">
            <v>45834</v>
          </cell>
          <cell r="U5">
            <v>30</v>
          </cell>
          <cell r="V5">
            <v>1950</v>
          </cell>
          <cell r="W5">
            <v>65</v>
          </cell>
        </row>
        <row r="6">
          <cell r="A6" t="str">
            <v>MG199</v>
          </cell>
          <cell r="B6" t="str">
            <v>Almacén 2</v>
          </cell>
          <cell r="C6" t="str">
            <v>Botella de agua 20 onzas</v>
          </cell>
          <cell r="D6" t="str">
            <v xml:space="preserve">UNIDADES </v>
          </cell>
          <cell r="E6">
            <v>0</v>
          </cell>
          <cell r="F6">
            <v>45657</v>
          </cell>
          <cell r="G6" t="str">
            <v>0</v>
          </cell>
          <cell r="H6">
            <v>0</v>
          </cell>
          <cell r="I6" t="str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 t="str">
            <v/>
          </cell>
          <cell r="O6" t="str">
            <v>0.00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45657</v>
          </cell>
          <cell r="U6">
            <v>0</v>
          </cell>
          <cell r="V6">
            <v>0</v>
          </cell>
          <cell r="W6" t="str">
            <v>0</v>
          </cell>
        </row>
        <row r="7">
          <cell r="A7" t="str">
            <v>MG122</v>
          </cell>
          <cell r="B7" t="str">
            <v>Almacén 2</v>
          </cell>
          <cell r="C7" t="str">
            <v>Azucar blanca 2LB</v>
          </cell>
          <cell r="D7" t="str">
            <v>PAQUETE</v>
          </cell>
          <cell r="E7">
            <v>4</v>
          </cell>
          <cell r="F7">
            <v>45657</v>
          </cell>
          <cell r="G7">
            <v>90.48</v>
          </cell>
          <cell r="H7">
            <v>90.48</v>
          </cell>
          <cell r="I7">
            <v>90.48</v>
          </cell>
          <cell r="J7">
            <v>0</v>
          </cell>
          <cell r="K7">
            <v>4</v>
          </cell>
          <cell r="L7">
            <v>361.92</v>
          </cell>
          <cell r="M7">
            <v>0</v>
          </cell>
          <cell r="N7" t="str">
            <v/>
          </cell>
          <cell r="O7" t="str">
            <v>0.00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45657</v>
          </cell>
          <cell r="U7">
            <v>4</v>
          </cell>
          <cell r="V7">
            <v>361.92</v>
          </cell>
          <cell r="W7">
            <v>90.48</v>
          </cell>
        </row>
        <row r="8">
          <cell r="A8" t="str">
            <v>MG123</v>
          </cell>
          <cell r="B8" t="str">
            <v>Almacén 2</v>
          </cell>
          <cell r="C8" t="str">
            <v>Azucar crema 2LB</v>
          </cell>
          <cell r="D8" t="str">
            <v>PAQUETE</v>
          </cell>
          <cell r="E8">
            <v>10</v>
          </cell>
          <cell r="F8">
            <v>45657</v>
          </cell>
          <cell r="G8" t="str">
            <v>0</v>
          </cell>
          <cell r="H8">
            <v>81.22</v>
          </cell>
          <cell r="I8" t="str">
            <v>0</v>
          </cell>
          <cell r="J8">
            <v>10</v>
          </cell>
          <cell r="K8">
            <v>0</v>
          </cell>
          <cell r="L8">
            <v>0</v>
          </cell>
          <cell r="M8">
            <v>30</v>
          </cell>
          <cell r="N8">
            <v>45719</v>
          </cell>
          <cell r="O8">
            <v>82.340999999999994</v>
          </cell>
          <cell r="P8">
            <v>2470.23</v>
          </cell>
          <cell r="Q8">
            <v>26</v>
          </cell>
          <cell r="R8">
            <v>4</v>
          </cell>
          <cell r="S8">
            <v>329.36399999999998</v>
          </cell>
          <cell r="T8">
            <v>45719</v>
          </cell>
          <cell r="U8">
            <v>4</v>
          </cell>
          <cell r="V8">
            <v>329.36399999999998</v>
          </cell>
          <cell r="W8">
            <v>82.340999999999994</v>
          </cell>
        </row>
        <row r="9">
          <cell r="A9" t="str">
            <v>MG125</v>
          </cell>
          <cell r="B9" t="str">
            <v>Almacén 1</v>
          </cell>
          <cell r="C9" t="str">
            <v>Azucar refino 4LB</v>
          </cell>
          <cell r="D9" t="str">
            <v>PAQUETE</v>
          </cell>
          <cell r="E9">
            <v>0</v>
          </cell>
          <cell r="F9">
            <v>45657</v>
          </cell>
          <cell r="G9" t="str">
            <v>0</v>
          </cell>
          <cell r="H9">
            <v>0</v>
          </cell>
          <cell r="I9" t="str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 t="str">
            <v/>
          </cell>
          <cell r="O9" t="str">
            <v>0.00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45657</v>
          </cell>
          <cell r="U9">
            <v>0</v>
          </cell>
          <cell r="V9">
            <v>0</v>
          </cell>
          <cell r="W9" t="str">
            <v>0</v>
          </cell>
        </row>
        <row r="10">
          <cell r="A10" t="str">
            <v>MG136</v>
          </cell>
          <cell r="B10" t="str">
            <v>Almacén 2</v>
          </cell>
          <cell r="C10" t="str">
            <v>Azucar crema 4LB</v>
          </cell>
          <cell r="D10" t="str">
            <v>PAQUETE</v>
          </cell>
          <cell r="E10">
            <v>6</v>
          </cell>
          <cell r="F10">
            <v>45657</v>
          </cell>
          <cell r="G10">
            <v>119</v>
          </cell>
          <cell r="H10">
            <v>119</v>
          </cell>
          <cell r="I10">
            <v>119</v>
          </cell>
          <cell r="J10">
            <v>3</v>
          </cell>
          <cell r="K10">
            <v>3</v>
          </cell>
          <cell r="L10">
            <v>357</v>
          </cell>
          <cell r="M10">
            <v>0</v>
          </cell>
          <cell r="N10" t="str">
            <v/>
          </cell>
          <cell r="O10" t="str">
            <v>0.00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45657</v>
          </cell>
          <cell r="U10">
            <v>3</v>
          </cell>
          <cell r="V10">
            <v>357</v>
          </cell>
          <cell r="W10">
            <v>119</v>
          </cell>
        </row>
        <row r="11">
          <cell r="A11" t="str">
            <v>MG138</v>
          </cell>
          <cell r="B11" t="str">
            <v>Almacén 2</v>
          </cell>
          <cell r="C11" t="str">
            <v>Caja de té 10/1</v>
          </cell>
          <cell r="D11" t="str">
            <v>CAJA</v>
          </cell>
          <cell r="E11">
            <v>1</v>
          </cell>
          <cell r="F11">
            <v>45657</v>
          </cell>
          <cell r="G11" t="str">
            <v>0</v>
          </cell>
          <cell r="H11">
            <v>69.5</v>
          </cell>
          <cell r="I11" t="str">
            <v>0</v>
          </cell>
          <cell r="J11">
            <v>1</v>
          </cell>
          <cell r="K11">
            <v>0</v>
          </cell>
          <cell r="L11">
            <v>0</v>
          </cell>
          <cell r="M11">
            <v>0</v>
          </cell>
          <cell r="N11" t="str">
            <v/>
          </cell>
          <cell r="O11" t="str">
            <v>0.00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45657</v>
          </cell>
          <cell r="U11">
            <v>0</v>
          </cell>
          <cell r="V11">
            <v>0</v>
          </cell>
          <cell r="W11" t="str">
            <v>0</v>
          </cell>
        </row>
        <row r="12">
          <cell r="A12" t="str">
            <v>MG140</v>
          </cell>
          <cell r="B12" t="str">
            <v>Almacén 2</v>
          </cell>
          <cell r="C12" t="str">
            <v>Café Santo Domingo paquete 1 LB</v>
          </cell>
          <cell r="D12" t="str">
            <v>PAQUETE</v>
          </cell>
          <cell r="E12">
            <v>42</v>
          </cell>
          <cell r="F12">
            <v>45657</v>
          </cell>
          <cell r="G12" t="str">
            <v>0</v>
          </cell>
          <cell r="H12">
            <v>280.67200000000003</v>
          </cell>
          <cell r="I12" t="str">
            <v>0</v>
          </cell>
          <cell r="J12">
            <v>42</v>
          </cell>
          <cell r="K12">
            <v>0</v>
          </cell>
          <cell r="L12">
            <v>0</v>
          </cell>
          <cell r="M12">
            <v>0</v>
          </cell>
          <cell r="N12" t="str">
            <v/>
          </cell>
          <cell r="O12" t="str">
            <v>0.00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45657</v>
          </cell>
          <cell r="U12">
            <v>0</v>
          </cell>
          <cell r="V12">
            <v>0</v>
          </cell>
          <cell r="W12" t="str">
            <v>0</v>
          </cell>
        </row>
        <row r="13">
          <cell r="A13" t="str">
            <v>MG285</v>
          </cell>
          <cell r="B13" t="str">
            <v>Almacén 2</v>
          </cell>
          <cell r="C13" t="str">
            <v>Café Frescafé paquete 1 LB</v>
          </cell>
          <cell r="D13" t="str">
            <v>PAQUETE</v>
          </cell>
          <cell r="E13">
            <v>0</v>
          </cell>
          <cell r="F13">
            <v>45657</v>
          </cell>
          <cell r="G13">
            <v>0</v>
          </cell>
          <cell r="H13">
            <v>0</v>
          </cell>
          <cell r="I13" t="str">
            <v>0</v>
          </cell>
          <cell r="J13">
            <v>0</v>
          </cell>
          <cell r="K13">
            <v>0</v>
          </cell>
          <cell r="L13">
            <v>0</v>
          </cell>
          <cell r="M13">
            <v>40</v>
          </cell>
          <cell r="N13">
            <v>45719</v>
          </cell>
          <cell r="O13">
            <v>344.5</v>
          </cell>
          <cell r="P13">
            <v>13780</v>
          </cell>
          <cell r="Q13">
            <v>19</v>
          </cell>
          <cell r="R13">
            <v>21</v>
          </cell>
          <cell r="S13">
            <v>7234.5</v>
          </cell>
          <cell r="T13">
            <v>45719</v>
          </cell>
          <cell r="U13">
            <v>21</v>
          </cell>
          <cell r="V13">
            <v>7234.5</v>
          </cell>
          <cell r="W13">
            <v>344.5</v>
          </cell>
        </row>
        <row r="14">
          <cell r="A14" t="str">
            <v>MG144</v>
          </cell>
          <cell r="B14" t="str">
            <v>Almacén 2</v>
          </cell>
          <cell r="C14" t="str">
            <v>Caja de té 20/1</v>
          </cell>
          <cell r="D14" t="str">
            <v>CAJA</v>
          </cell>
          <cell r="E14">
            <v>18</v>
          </cell>
          <cell r="F14">
            <v>45657</v>
          </cell>
          <cell r="G14">
            <v>204.905</v>
          </cell>
          <cell r="H14">
            <v>204.905</v>
          </cell>
          <cell r="I14">
            <v>204.905</v>
          </cell>
          <cell r="J14">
            <v>15</v>
          </cell>
          <cell r="K14">
            <v>3</v>
          </cell>
          <cell r="L14">
            <v>614.71500000000003</v>
          </cell>
          <cell r="M14">
            <v>20</v>
          </cell>
          <cell r="N14">
            <v>45719</v>
          </cell>
          <cell r="O14">
            <v>241.60500000000002</v>
          </cell>
          <cell r="P14">
            <v>4832.1000000000004</v>
          </cell>
          <cell r="Q14">
            <v>0</v>
          </cell>
          <cell r="R14">
            <v>20</v>
          </cell>
          <cell r="S14">
            <v>4832.1000000000004</v>
          </cell>
          <cell r="T14">
            <v>45719</v>
          </cell>
          <cell r="U14">
            <v>23</v>
          </cell>
          <cell r="V14">
            <v>5134.8649999999998</v>
          </cell>
          <cell r="W14">
            <v>223.255</v>
          </cell>
        </row>
        <row r="15">
          <cell r="A15" t="str">
            <v>2.3.1.1.01</v>
          </cell>
          <cell r="C15" t="str">
            <v>SUBTOTAL</v>
          </cell>
          <cell r="E15">
            <v>89</v>
          </cell>
          <cell r="G15">
            <v>414.38499999999999</v>
          </cell>
          <cell r="H15">
            <v>993.77700000000004</v>
          </cell>
          <cell r="I15">
            <v>414.38499999999999</v>
          </cell>
          <cell r="L15">
            <v>1333.6350000000002</v>
          </cell>
          <cell r="N15" t="str">
            <v/>
          </cell>
          <cell r="P15">
            <v>37282.33</v>
          </cell>
          <cell r="S15">
            <v>15740.964</v>
          </cell>
          <cell r="V15">
            <v>16762.648999999998</v>
          </cell>
        </row>
        <row r="16">
          <cell r="B16" t="str">
            <v xml:space="preserve">ACABADOS TEXTILES </v>
          </cell>
          <cell r="P16">
            <v>0</v>
          </cell>
          <cell r="T16" t="str">
            <v>CUENTA CONTABLE 1.1.05.01.02.01</v>
          </cell>
        </row>
        <row r="17">
          <cell r="A17" t="str">
            <v>MG229</v>
          </cell>
          <cell r="B17" t="str">
            <v>Almacén 2</v>
          </cell>
          <cell r="C17" t="str">
            <v>MANTELES DE TELA 4MTS X 180 CM</v>
          </cell>
          <cell r="D17" t="str">
            <v xml:space="preserve">UNIDADES </v>
          </cell>
          <cell r="E17">
            <v>0</v>
          </cell>
          <cell r="F17">
            <v>45657</v>
          </cell>
          <cell r="G17" t="str">
            <v>0</v>
          </cell>
          <cell r="H17">
            <v>0</v>
          </cell>
          <cell r="I17" t="str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 t="str">
            <v/>
          </cell>
          <cell r="O17" t="str">
            <v>0.00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45657</v>
          </cell>
          <cell r="U17">
            <v>0</v>
          </cell>
          <cell r="V17">
            <v>0</v>
          </cell>
          <cell r="W17" t="str">
            <v>0</v>
          </cell>
        </row>
        <row r="18">
          <cell r="A18" t="str">
            <v>2.3.2.2.01</v>
          </cell>
          <cell r="C18" t="str">
            <v>SUBTOTAL</v>
          </cell>
          <cell r="G18" t="str">
            <v>0</v>
          </cell>
          <cell r="H18">
            <v>0</v>
          </cell>
          <cell r="I18" t="str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 t="str">
            <v/>
          </cell>
          <cell r="O18" t="str">
            <v>0.00</v>
          </cell>
          <cell r="P18">
            <v>0</v>
          </cell>
          <cell r="R18">
            <v>0</v>
          </cell>
          <cell r="S18">
            <v>0</v>
          </cell>
          <cell r="V18">
            <v>0</v>
          </cell>
          <cell r="W18" t="str">
            <v>0</v>
          </cell>
        </row>
        <row r="19">
          <cell r="B19" t="str">
            <v xml:space="preserve">TEXTILES Y VESTUARIOS </v>
          </cell>
          <cell r="N19" t="str">
            <v/>
          </cell>
          <cell r="O19" t="str">
            <v>0.00</v>
          </cell>
          <cell r="P19">
            <v>0</v>
          </cell>
          <cell r="T19" t="str">
            <v>CUENTA CONTABLE  1.1.05.01.02.01</v>
          </cell>
        </row>
        <row r="20">
          <cell r="A20" t="str">
            <v>MG163</v>
          </cell>
          <cell r="B20" t="str">
            <v>Almacén 2</v>
          </cell>
          <cell r="C20" t="str">
            <v>GORRAS BORDADAS PERSONALIZADAS</v>
          </cell>
          <cell r="D20" t="str">
            <v xml:space="preserve">UNIDADES </v>
          </cell>
          <cell r="E20">
            <v>28</v>
          </cell>
          <cell r="F20">
            <v>45657</v>
          </cell>
          <cell r="G20" t="str">
            <v>0</v>
          </cell>
          <cell r="H20">
            <v>315</v>
          </cell>
          <cell r="I20" t="str">
            <v>0</v>
          </cell>
          <cell r="J20">
            <v>28</v>
          </cell>
          <cell r="K20">
            <v>0</v>
          </cell>
          <cell r="L20">
            <v>0</v>
          </cell>
          <cell r="M20">
            <v>200</v>
          </cell>
          <cell r="N20">
            <v>45762</v>
          </cell>
          <cell r="O20">
            <v>300.89999999999998</v>
          </cell>
          <cell r="P20">
            <v>60179.999999999993</v>
          </cell>
          <cell r="Q20">
            <v>17</v>
          </cell>
          <cell r="R20">
            <v>183</v>
          </cell>
          <cell r="S20">
            <v>55064.7</v>
          </cell>
          <cell r="T20">
            <v>45762</v>
          </cell>
          <cell r="U20">
            <v>183</v>
          </cell>
          <cell r="V20">
            <v>55064.7</v>
          </cell>
          <cell r="W20">
            <v>300.89999999999998</v>
          </cell>
        </row>
        <row r="21">
          <cell r="A21" t="str">
            <v>MG222</v>
          </cell>
          <cell r="B21" t="str">
            <v>Almacén 2</v>
          </cell>
          <cell r="C21" t="str">
            <v>CAMISAS TIPO COLUMBIA MANGA LARGA</v>
          </cell>
          <cell r="D21" t="str">
            <v xml:space="preserve">UNIDADES </v>
          </cell>
          <cell r="E21">
            <v>0</v>
          </cell>
          <cell r="F21">
            <v>45657</v>
          </cell>
          <cell r="G21" t="str">
            <v>0</v>
          </cell>
          <cell r="H21">
            <v>0</v>
          </cell>
          <cell r="I21" t="str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str">
            <v/>
          </cell>
          <cell r="O21" t="str">
            <v>0.00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45657</v>
          </cell>
          <cell r="U21">
            <v>0</v>
          </cell>
          <cell r="V21">
            <v>0</v>
          </cell>
          <cell r="W21" t="str">
            <v>0</v>
          </cell>
        </row>
        <row r="22">
          <cell r="A22" t="str">
            <v>MG254</v>
          </cell>
          <cell r="B22" t="str">
            <v>Almacén 2</v>
          </cell>
          <cell r="C22" t="str">
            <v>PINES METALICOS CUCULA  GUBERNAMENTAL</v>
          </cell>
          <cell r="D22" t="str">
            <v xml:space="preserve">UNIDADES </v>
          </cell>
          <cell r="E22">
            <v>0</v>
          </cell>
          <cell r="F22">
            <v>45657</v>
          </cell>
          <cell r="G22" t="str">
            <v>0</v>
          </cell>
          <cell r="H22">
            <v>0</v>
          </cell>
          <cell r="I22" t="str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 t="str">
            <v/>
          </cell>
          <cell r="O22" t="str">
            <v>0.00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45657</v>
          </cell>
          <cell r="U22">
            <v>0</v>
          </cell>
          <cell r="V22">
            <v>0</v>
          </cell>
          <cell r="W22" t="str">
            <v>0</v>
          </cell>
        </row>
        <row r="23">
          <cell r="A23" t="str">
            <v>MG255</v>
          </cell>
          <cell r="B23" t="str">
            <v>Almacén 2</v>
          </cell>
          <cell r="C23" t="str">
            <v>PINES METALICOS SOY DIGERA</v>
          </cell>
          <cell r="D23" t="str">
            <v xml:space="preserve">UNIDADES </v>
          </cell>
          <cell r="E23">
            <v>0</v>
          </cell>
          <cell r="F23">
            <v>45657</v>
          </cell>
          <cell r="G23" t="str">
            <v>0</v>
          </cell>
          <cell r="H23">
            <v>0</v>
          </cell>
          <cell r="I23" t="str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 t="str">
            <v/>
          </cell>
          <cell r="O23" t="str">
            <v>0.00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45657</v>
          </cell>
          <cell r="U23">
            <v>0</v>
          </cell>
          <cell r="V23">
            <v>0</v>
          </cell>
          <cell r="W23" t="str">
            <v>0</v>
          </cell>
        </row>
        <row r="24">
          <cell r="A24" t="str">
            <v>MG257</v>
          </cell>
          <cell r="B24" t="str">
            <v>Almacén 2</v>
          </cell>
          <cell r="C24" t="str">
            <v>YOYO PORTA CARNET</v>
          </cell>
          <cell r="D24" t="str">
            <v xml:space="preserve">UNIDADES </v>
          </cell>
          <cell r="E24">
            <v>0</v>
          </cell>
          <cell r="F24">
            <v>45657</v>
          </cell>
          <cell r="G24" t="str">
            <v>0</v>
          </cell>
          <cell r="H24">
            <v>0</v>
          </cell>
          <cell r="I24" t="str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 t="str">
            <v/>
          </cell>
          <cell r="O24" t="str">
            <v>0.00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45657</v>
          </cell>
          <cell r="U24">
            <v>0</v>
          </cell>
          <cell r="V24">
            <v>0</v>
          </cell>
          <cell r="W24" t="str">
            <v>0</v>
          </cell>
        </row>
        <row r="25">
          <cell r="A25" t="str">
            <v>MG266</v>
          </cell>
          <cell r="B25" t="str">
            <v>Almacén 2</v>
          </cell>
          <cell r="C25" t="str">
            <v>CAMISA NEGRA TIPO COLUMBIA MANGA CORTA LOGO OFICIAL</v>
          </cell>
          <cell r="D25" t="str">
            <v xml:space="preserve">UNIDADES </v>
          </cell>
          <cell r="E25">
            <v>0</v>
          </cell>
          <cell r="F25">
            <v>45657</v>
          </cell>
          <cell r="G25" t="str">
            <v>0</v>
          </cell>
          <cell r="H25">
            <v>0</v>
          </cell>
          <cell r="I25" t="str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 t="str">
            <v/>
          </cell>
          <cell r="O25" t="str">
            <v>0.00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45657</v>
          </cell>
          <cell r="U25">
            <v>0</v>
          </cell>
          <cell r="V25">
            <v>0</v>
          </cell>
          <cell r="W25" t="str">
            <v>0</v>
          </cell>
        </row>
        <row r="26">
          <cell r="A26" t="str">
            <v>MG267</v>
          </cell>
          <cell r="B26" t="str">
            <v>Almacén 2</v>
          </cell>
          <cell r="C26" t="str">
            <v>T-SHIRT NEGROS A LA DERECHA LOGO INSTITUCIONAL</v>
          </cell>
          <cell r="D26" t="str">
            <v xml:space="preserve">UNIDADES </v>
          </cell>
          <cell r="E26">
            <v>0</v>
          </cell>
          <cell r="F26">
            <v>45657</v>
          </cell>
          <cell r="G26" t="str">
            <v>0</v>
          </cell>
          <cell r="H26">
            <v>0</v>
          </cell>
          <cell r="I26" t="str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 t="str">
            <v/>
          </cell>
          <cell r="O26" t="str">
            <v>0.00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45657</v>
          </cell>
          <cell r="U26">
            <v>0</v>
          </cell>
          <cell r="V26">
            <v>0</v>
          </cell>
          <cell r="W26" t="str">
            <v>0</v>
          </cell>
        </row>
        <row r="27">
          <cell r="A27" t="str">
            <v>MG223</v>
          </cell>
          <cell r="B27" t="str">
            <v>Almacén 2</v>
          </cell>
          <cell r="C27" t="str">
            <v>CAMISAS TIPO COLUMBIA MANGA CORTA</v>
          </cell>
          <cell r="D27" t="str">
            <v xml:space="preserve">UNIDADES </v>
          </cell>
          <cell r="E27">
            <v>0</v>
          </cell>
          <cell r="F27">
            <v>45657</v>
          </cell>
          <cell r="G27" t="str">
            <v>0</v>
          </cell>
          <cell r="H27">
            <v>0</v>
          </cell>
          <cell r="I27" t="str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 t="str">
            <v/>
          </cell>
          <cell r="O27" t="str">
            <v>0.00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45657</v>
          </cell>
          <cell r="U27">
            <v>0</v>
          </cell>
          <cell r="V27">
            <v>0</v>
          </cell>
          <cell r="W27" t="str">
            <v>0</v>
          </cell>
        </row>
        <row r="28">
          <cell r="A28" t="str">
            <v>MG164</v>
          </cell>
          <cell r="B28" t="str">
            <v>Almacén 2</v>
          </cell>
          <cell r="C28" t="str">
            <v>T-SHIRT POLO DE ALGODÓN BORDADO</v>
          </cell>
          <cell r="D28" t="str">
            <v xml:space="preserve">UNIDADES </v>
          </cell>
          <cell r="E28">
            <v>19</v>
          </cell>
          <cell r="F28">
            <v>45657</v>
          </cell>
          <cell r="G28">
            <v>694.99</v>
          </cell>
          <cell r="H28">
            <v>694.99</v>
          </cell>
          <cell r="I28">
            <v>694.99</v>
          </cell>
          <cell r="J28">
            <v>2</v>
          </cell>
          <cell r="K28">
            <v>17</v>
          </cell>
          <cell r="L28">
            <v>11814.83</v>
          </cell>
          <cell r="M28">
            <v>0</v>
          </cell>
          <cell r="N28" t="str">
            <v/>
          </cell>
          <cell r="O28" t="str">
            <v>0.00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45657</v>
          </cell>
          <cell r="U28">
            <v>17</v>
          </cell>
          <cell r="V28">
            <v>11814.83</v>
          </cell>
          <cell r="W28">
            <v>694.99</v>
          </cell>
        </row>
        <row r="29">
          <cell r="A29" t="str">
            <v>2.3.2.3.01</v>
          </cell>
          <cell r="B29" t="str">
            <v>SUBTOTAL</v>
          </cell>
          <cell r="G29">
            <v>694.99</v>
          </cell>
          <cell r="H29">
            <v>1009.99</v>
          </cell>
          <cell r="I29">
            <v>694.99</v>
          </cell>
          <cell r="L29">
            <v>11814.83</v>
          </cell>
          <cell r="N29" t="str">
            <v/>
          </cell>
          <cell r="O29">
            <v>300.89999999999998</v>
          </cell>
          <cell r="P29">
            <v>0</v>
          </cell>
          <cell r="S29">
            <v>55064.7</v>
          </cell>
          <cell r="V29">
            <v>66879.53</v>
          </cell>
          <cell r="W29">
            <v>995.89</v>
          </cell>
        </row>
        <row r="30">
          <cell r="B30" t="str">
            <v xml:space="preserve">PRODUCTO DE PAPEL  </v>
          </cell>
          <cell r="N30" t="str">
            <v/>
          </cell>
          <cell r="P30">
            <v>0</v>
          </cell>
          <cell r="T30" t="str">
            <v>CUENTA CONTABLE  1.1.05.01.03.01</v>
          </cell>
          <cell r="W30" t="str">
            <v>0</v>
          </cell>
        </row>
        <row r="31">
          <cell r="A31" t="str">
            <v>MG001</v>
          </cell>
          <cell r="B31" t="str">
            <v>Almacén 1</v>
          </cell>
          <cell r="C31" t="str">
            <v xml:space="preserve">Resmas de papel 8 1/2 x 11 </v>
          </cell>
          <cell r="D31" t="str">
            <v xml:space="preserve">UNIDADES </v>
          </cell>
          <cell r="E31">
            <v>55</v>
          </cell>
          <cell r="F31">
            <v>45657</v>
          </cell>
          <cell r="G31">
            <v>240.33500000000001</v>
          </cell>
          <cell r="H31">
            <v>240.33500000000001</v>
          </cell>
          <cell r="I31">
            <v>240.33500000000001</v>
          </cell>
          <cell r="J31">
            <v>50</v>
          </cell>
          <cell r="K31">
            <v>5</v>
          </cell>
          <cell r="L31">
            <v>1201.675</v>
          </cell>
          <cell r="M31">
            <v>60</v>
          </cell>
          <cell r="N31">
            <v>45821</v>
          </cell>
          <cell r="O31">
            <v>232.14135000000002</v>
          </cell>
          <cell r="P31">
            <v>13928.481000000002</v>
          </cell>
          <cell r="Q31">
            <v>0</v>
          </cell>
          <cell r="R31">
            <v>60</v>
          </cell>
          <cell r="S31">
            <v>13928.481000000002</v>
          </cell>
          <cell r="T31">
            <v>45821</v>
          </cell>
          <cell r="U31">
            <v>65</v>
          </cell>
          <cell r="V31">
            <v>15355.481375000001</v>
          </cell>
          <cell r="W31">
            <v>236.23817500000001</v>
          </cell>
        </row>
        <row r="32">
          <cell r="A32" t="str">
            <v>MG002</v>
          </cell>
          <cell r="B32" t="str">
            <v>Almacén 1</v>
          </cell>
          <cell r="C32" t="str">
            <v xml:space="preserve">Resmas de papel 8 1/2 x 14 </v>
          </cell>
          <cell r="D32" t="str">
            <v xml:space="preserve">UNIDADES </v>
          </cell>
          <cell r="E32">
            <v>8</v>
          </cell>
          <cell r="F32">
            <v>45657</v>
          </cell>
          <cell r="G32">
            <v>381.14</v>
          </cell>
          <cell r="H32">
            <v>381.14</v>
          </cell>
          <cell r="I32">
            <v>381.14</v>
          </cell>
          <cell r="J32">
            <v>0</v>
          </cell>
          <cell r="K32">
            <v>8</v>
          </cell>
          <cell r="L32">
            <v>3049.12</v>
          </cell>
          <cell r="M32">
            <v>0</v>
          </cell>
          <cell r="N32" t="str">
            <v/>
          </cell>
          <cell r="O32" t="str">
            <v>0.00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45657</v>
          </cell>
          <cell r="U32">
            <v>8</v>
          </cell>
          <cell r="V32">
            <v>3049.12</v>
          </cell>
          <cell r="W32">
            <v>381.14</v>
          </cell>
        </row>
        <row r="33">
          <cell r="A33" t="str">
            <v>MG165</v>
          </cell>
          <cell r="B33" t="str">
            <v>Almacén 1</v>
          </cell>
          <cell r="C33" t="str">
            <v>RESMA DE PAPEL DE HILO 8 1/2 X 11</v>
          </cell>
          <cell r="D33" t="str">
            <v xml:space="preserve">UNIDADES </v>
          </cell>
          <cell r="E33">
            <v>4</v>
          </cell>
          <cell r="F33">
            <v>45657</v>
          </cell>
          <cell r="G33">
            <v>885</v>
          </cell>
          <cell r="H33">
            <v>885</v>
          </cell>
          <cell r="I33">
            <v>885</v>
          </cell>
          <cell r="J33">
            <v>0</v>
          </cell>
          <cell r="K33">
            <v>4</v>
          </cell>
          <cell r="L33">
            <v>3540</v>
          </cell>
          <cell r="M33">
            <v>0</v>
          </cell>
          <cell r="N33" t="str">
            <v/>
          </cell>
          <cell r="O33" t="str">
            <v>0.00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45657</v>
          </cell>
          <cell r="U33">
            <v>4</v>
          </cell>
          <cell r="V33">
            <v>3540</v>
          </cell>
          <cell r="W33">
            <v>885</v>
          </cell>
        </row>
        <row r="34">
          <cell r="A34" t="str">
            <v>MG166</v>
          </cell>
          <cell r="B34" t="str">
            <v>Almacén 1</v>
          </cell>
          <cell r="C34" t="str">
            <v>ROLLO DE PAPEL LABEL ZEBRA Z-PERFORM 2000T 2 x 1</v>
          </cell>
          <cell r="D34" t="str">
            <v xml:space="preserve">UNIDADES </v>
          </cell>
          <cell r="E34">
            <v>0</v>
          </cell>
          <cell r="F34">
            <v>45657</v>
          </cell>
          <cell r="G34" t="str">
            <v>0</v>
          </cell>
          <cell r="H34">
            <v>0</v>
          </cell>
          <cell r="I34" t="str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 t="str">
            <v/>
          </cell>
          <cell r="O34" t="str">
            <v>0.00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45657</v>
          </cell>
          <cell r="U34">
            <v>0</v>
          </cell>
          <cell r="V34">
            <v>0</v>
          </cell>
          <cell r="W34" t="str">
            <v>0</v>
          </cell>
        </row>
        <row r="35">
          <cell r="A35" t="str">
            <v>MG156</v>
          </cell>
          <cell r="B35" t="str">
            <v>Almacén 1</v>
          </cell>
          <cell r="C35" t="str">
            <v>RESMA DE PAPEL HILO TIMBRADA 8 1/2 X 11</v>
          </cell>
          <cell r="D35" t="str">
            <v xml:space="preserve">UNIDADES </v>
          </cell>
          <cell r="E35">
            <v>1</v>
          </cell>
          <cell r="F35">
            <v>45657</v>
          </cell>
          <cell r="G35">
            <v>4500</v>
          </cell>
          <cell r="H35">
            <v>4500</v>
          </cell>
          <cell r="I35">
            <v>4500</v>
          </cell>
          <cell r="J35">
            <v>0</v>
          </cell>
          <cell r="K35">
            <v>1</v>
          </cell>
          <cell r="L35">
            <v>4500</v>
          </cell>
          <cell r="M35">
            <v>0</v>
          </cell>
          <cell r="N35" t="str">
            <v/>
          </cell>
          <cell r="O35" t="str">
            <v>0.00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45657</v>
          </cell>
          <cell r="U35">
            <v>1</v>
          </cell>
          <cell r="V35">
            <v>4500</v>
          </cell>
          <cell r="W35">
            <v>4500</v>
          </cell>
        </row>
        <row r="36">
          <cell r="A36" t="str">
            <v>MG129</v>
          </cell>
          <cell r="B36" t="str">
            <v>Almacén 2</v>
          </cell>
          <cell r="C36" t="str">
            <v>Servilletas de papel 500/1</v>
          </cell>
          <cell r="D36" t="str">
            <v>PAQUETE</v>
          </cell>
          <cell r="E36">
            <v>11</v>
          </cell>
          <cell r="F36">
            <v>45657</v>
          </cell>
          <cell r="G36" t="str">
            <v>0</v>
          </cell>
          <cell r="H36">
            <v>109.74</v>
          </cell>
          <cell r="I36" t="str">
            <v>0</v>
          </cell>
          <cell r="J36">
            <v>11</v>
          </cell>
          <cell r="K36">
            <v>0</v>
          </cell>
          <cell r="L36">
            <v>0</v>
          </cell>
          <cell r="M36">
            <v>12</v>
          </cell>
          <cell r="N36">
            <v>45807</v>
          </cell>
          <cell r="O36">
            <v>131.65</v>
          </cell>
          <cell r="P36">
            <v>1579.8000000000002</v>
          </cell>
          <cell r="Q36">
            <v>3</v>
          </cell>
          <cell r="R36">
            <v>9</v>
          </cell>
          <cell r="S36">
            <v>1184.8500000000001</v>
          </cell>
          <cell r="T36">
            <v>45807</v>
          </cell>
          <cell r="U36">
            <v>9</v>
          </cell>
          <cell r="V36">
            <v>1184.8500000000001</v>
          </cell>
          <cell r="W36">
            <v>131.65</v>
          </cell>
        </row>
        <row r="37">
          <cell r="A37" t="str">
            <v>MG130</v>
          </cell>
          <cell r="B37" t="str">
            <v>Almacén 2</v>
          </cell>
          <cell r="C37" t="str">
            <v xml:space="preserve">Rollo de papel higienico </v>
          </cell>
          <cell r="D37" t="str">
            <v xml:space="preserve">UNIDADES </v>
          </cell>
          <cell r="E37">
            <v>51</v>
          </cell>
          <cell r="F37">
            <v>45657</v>
          </cell>
          <cell r="G37">
            <v>43.512500000000003</v>
          </cell>
          <cell r="H37">
            <v>43.512500000000003</v>
          </cell>
          <cell r="I37">
            <v>43.512500000000003</v>
          </cell>
          <cell r="J37">
            <v>1</v>
          </cell>
          <cell r="K37">
            <v>50</v>
          </cell>
          <cell r="L37">
            <v>2175.625</v>
          </cell>
          <cell r="M37">
            <v>5</v>
          </cell>
          <cell r="N37">
            <v>45719</v>
          </cell>
          <cell r="O37">
            <v>348.09</v>
          </cell>
          <cell r="P37">
            <v>1740.4499999999998</v>
          </cell>
          <cell r="Q37">
            <v>0</v>
          </cell>
          <cell r="R37">
            <v>5</v>
          </cell>
          <cell r="S37">
            <v>1740.4499999999998</v>
          </cell>
          <cell r="T37">
            <v>45719</v>
          </cell>
          <cell r="U37">
            <v>55</v>
          </cell>
          <cell r="V37">
            <v>10769.068749999999</v>
          </cell>
          <cell r="W37">
            <v>195.80124999999998</v>
          </cell>
        </row>
        <row r="38">
          <cell r="A38" t="str">
            <v>MG132</v>
          </cell>
          <cell r="B38" t="str">
            <v>Almacén 2</v>
          </cell>
          <cell r="C38" t="str">
            <v xml:space="preserve">Papel toalla rollo </v>
          </cell>
          <cell r="D38" t="str">
            <v xml:space="preserve">UNIDADES </v>
          </cell>
          <cell r="E38">
            <v>11</v>
          </cell>
          <cell r="F38">
            <v>45657</v>
          </cell>
          <cell r="G38">
            <v>105.71000000000001</v>
          </cell>
          <cell r="H38">
            <v>105.71000000000001</v>
          </cell>
          <cell r="I38">
            <v>105.71000000000001</v>
          </cell>
          <cell r="J38">
            <v>1</v>
          </cell>
          <cell r="K38">
            <v>10</v>
          </cell>
          <cell r="L38">
            <v>1057.1000000000001</v>
          </cell>
          <cell r="M38">
            <v>0</v>
          </cell>
          <cell r="N38" t="str">
            <v/>
          </cell>
          <cell r="O38" t="str">
            <v>0.00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45657</v>
          </cell>
          <cell r="U38">
            <v>10</v>
          </cell>
          <cell r="V38">
            <v>1057.1000000000001</v>
          </cell>
          <cell r="W38">
            <v>105.71000000000001</v>
          </cell>
        </row>
        <row r="39">
          <cell r="A39" t="str">
            <v>MG027</v>
          </cell>
          <cell r="B39" t="str">
            <v>Almacén 1</v>
          </cell>
          <cell r="C39" t="str">
            <v>Rollos de papel Maquina Sumadora</v>
          </cell>
          <cell r="D39" t="str">
            <v xml:space="preserve">UNIDADES </v>
          </cell>
          <cell r="E39">
            <v>46</v>
          </cell>
          <cell r="F39">
            <v>45657</v>
          </cell>
          <cell r="G39">
            <v>21.24</v>
          </cell>
          <cell r="H39">
            <v>21.24</v>
          </cell>
          <cell r="I39">
            <v>21.24</v>
          </cell>
          <cell r="J39">
            <v>3</v>
          </cell>
          <cell r="K39">
            <v>43</v>
          </cell>
          <cell r="L39">
            <v>913.31999999999994</v>
          </cell>
          <cell r="M39">
            <v>0</v>
          </cell>
          <cell r="N39" t="str">
            <v/>
          </cell>
          <cell r="O39" t="str">
            <v>0.00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>
            <v>45657</v>
          </cell>
          <cell r="U39">
            <v>43</v>
          </cell>
          <cell r="V39">
            <v>913.31999999999994</v>
          </cell>
          <cell r="W39">
            <v>21.24</v>
          </cell>
        </row>
        <row r="40">
          <cell r="A40" t="str">
            <v>MG157</v>
          </cell>
          <cell r="B40" t="str">
            <v>Almacén 1</v>
          </cell>
          <cell r="C40" t="str">
            <v>RESMA DE PAPEL  TIMBRADA 8 1/2 X 14</v>
          </cell>
          <cell r="D40" t="str">
            <v xml:space="preserve">UNIDADES </v>
          </cell>
          <cell r="E40">
            <v>1</v>
          </cell>
          <cell r="F40">
            <v>45657</v>
          </cell>
          <cell r="G40">
            <v>4500</v>
          </cell>
          <cell r="H40">
            <v>4500</v>
          </cell>
          <cell r="I40">
            <v>4500</v>
          </cell>
          <cell r="J40">
            <v>0</v>
          </cell>
          <cell r="K40">
            <v>1</v>
          </cell>
          <cell r="L40">
            <v>4500</v>
          </cell>
          <cell r="M40">
            <v>0</v>
          </cell>
          <cell r="N40" t="str">
            <v/>
          </cell>
          <cell r="O40" t="str">
            <v>0.00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45657</v>
          </cell>
          <cell r="U40">
            <v>1</v>
          </cell>
          <cell r="V40">
            <v>4500</v>
          </cell>
          <cell r="W40">
            <v>4500</v>
          </cell>
        </row>
        <row r="41">
          <cell r="A41" t="str">
            <v>2.3.3.1.01</v>
          </cell>
          <cell r="B41" t="str">
            <v>SUBTOTAL</v>
          </cell>
          <cell r="G41">
            <v>10676.9375</v>
          </cell>
          <cell r="H41">
            <v>10786.6775</v>
          </cell>
          <cell r="I41">
            <v>10676.9375</v>
          </cell>
          <cell r="L41">
            <v>20936.84</v>
          </cell>
          <cell r="O41">
            <v>711.88135</v>
          </cell>
          <cell r="P41">
            <v>0</v>
          </cell>
          <cell r="R41">
            <v>74</v>
          </cell>
          <cell r="S41">
            <v>16853.781000000003</v>
          </cell>
          <cell r="V41">
            <v>44868.940124999994</v>
          </cell>
          <cell r="W41">
            <v>10956.779425000001</v>
          </cell>
        </row>
        <row r="42">
          <cell r="B42" t="str">
            <v xml:space="preserve">CARTON E IMPRESO </v>
          </cell>
          <cell r="P42">
            <v>0</v>
          </cell>
          <cell r="T42" t="str">
            <v>CUENTA CONTABLE  1.1.05.01.03.01</v>
          </cell>
          <cell r="W42" t="str">
            <v>0</v>
          </cell>
        </row>
        <row r="43">
          <cell r="A43" t="str">
            <v>MG159</v>
          </cell>
          <cell r="B43" t="str">
            <v>Almacén 1</v>
          </cell>
          <cell r="C43" t="str">
            <v>TALONARIO SECUENCIAL ORIGINAL</v>
          </cell>
          <cell r="D43" t="str">
            <v xml:space="preserve">UNIDADES </v>
          </cell>
          <cell r="E43">
            <v>17</v>
          </cell>
          <cell r="F43">
            <v>45657</v>
          </cell>
          <cell r="G43">
            <v>300</v>
          </cell>
          <cell r="H43">
            <v>300</v>
          </cell>
          <cell r="I43">
            <v>300</v>
          </cell>
          <cell r="J43">
            <v>1</v>
          </cell>
          <cell r="K43">
            <v>16</v>
          </cell>
          <cell r="L43">
            <v>4800</v>
          </cell>
          <cell r="M43">
            <v>0</v>
          </cell>
          <cell r="N43" t="str">
            <v/>
          </cell>
          <cell r="O43" t="str">
            <v>0.00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45657</v>
          </cell>
          <cell r="U43">
            <v>16</v>
          </cell>
          <cell r="V43">
            <v>4800</v>
          </cell>
          <cell r="W43">
            <v>300</v>
          </cell>
        </row>
        <row r="44">
          <cell r="A44" t="str">
            <v>MG160</v>
          </cell>
          <cell r="B44" t="str">
            <v>Almacén 1</v>
          </cell>
          <cell r="C44" t="str">
            <v>BROSHUR EN PAPEL SATINADO</v>
          </cell>
          <cell r="D44" t="str">
            <v xml:space="preserve">UNIDADES </v>
          </cell>
          <cell r="E44">
            <v>0</v>
          </cell>
          <cell r="F44">
            <v>45657</v>
          </cell>
          <cell r="G44" t="str">
            <v>0</v>
          </cell>
          <cell r="H44">
            <v>0</v>
          </cell>
          <cell r="I44" t="str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 t="str">
            <v/>
          </cell>
          <cell r="O44" t="str">
            <v>0.00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>
            <v>45657</v>
          </cell>
          <cell r="U44">
            <v>0</v>
          </cell>
          <cell r="V44">
            <v>0</v>
          </cell>
          <cell r="W44" t="str">
            <v>0</v>
          </cell>
        </row>
        <row r="45">
          <cell r="A45" t="str">
            <v>MG145</v>
          </cell>
          <cell r="B45" t="str">
            <v>Almacén 2</v>
          </cell>
          <cell r="C45" t="str">
            <v xml:space="preserve">Filtro cafetera size 3-1/4 8.25cm </v>
          </cell>
          <cell r="D45" t="str">
            <v>PAQUETE</v>
          </cell>
          <cell r="E45">
            <v>9</v>
          </cell>
          <cell r="F45">
            <v>45657</v>
          </cell>
          <cell r="G45">
            <v>318.5</v>
          </cell>
          <cell r="H45">
            <v>318.5</v>
          </cell>
          <cell r="I45">
            <v>318.5</v>
          </cell>
          <cell r="J45">
            <v>1</v>
          </cell>
          <cell r="K45">
            <v>8</v>
          </cell>
          <cell r="L45">
            <v>2548</v>
          </cell>
          <cell r="M45">
            <v>0</v>
          </cell>
          <cell r="N45" t="str">
            <v/>
          </cell>
          <cell r="O45" t="str">
            <v>0.00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45657</v>
          </cell>
          <cell r="U45">
            <v>8</v>
          </cell>
          <cell r="V45">
            <v>2548</v>
          </cell>
          <cell r="W45">
            <v>318.5</v>
          </cell>
        </row>
        <row r="46">
          <cell r="A46" t="str">
            <v>MG180</v>
          </cell>
          <cell r="B46" t="str">
            <v>Almacén 1</v>
          </cell>
          <cell r="C46" t="str">
            <v>Volantes Carta Compromiso</v>
          </cell>
          <cell r="D46" t="str">
            <v xml:space="preserve">UNIDADES </v>
          </cell>
          <cell r="E46">
            <v>0</v>
          </cell>
          <cell r="F46">
            <v>45657</v>
          </cell>
          <cell r="G46" t="str">
            <v>0</v>
          </cell>
          <cell r="H46">
            <v>0</v>
          </cell>
          <cell r="I46" t="str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 t="str">
            <v/>
          </cell>
          <cell r="O46" t="str">
            <v>0.00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45657</v>
          </cell>
          <cell r="U46">
            <v>0</v>
          </cell>
          <cell r="V46">
            <v>0</v>
          </cell>
          <cell r="W46" t="str">
            <v>0</v>
          </cell>
        </row>
        <row r="47">
          <cell r="A47" t="str">
            <v>MG181</v>
          </cell>
          <cell r="B47" t="str">
            <v>Almacén 1</v>
          </cell>
          <cell r="C47" t="str">
            <v>Tarjetas personalizadas</v>
          </cell>
          <cell r="D47" t="str">
            <v xml:space="preserve">UNIDADES </v>
          </cell>
          <cell r="E47">
            <v>0</v>
          </cell>
          <cell r="F47">
            <v>45657</v>
          </cell>
          <cell r="G47" t="str">
            <v>0</v>
          </cell>
          <cell r="H47">
            <v>0</v>
          </cell>
          <cell r="I47" t="str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 t="str">
            <v/>
          </cell>
          <cell r="O47" t="str">
            <v>0.00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  <cell r="T47">
            <v>45657</v>
          </cell>
          <cell r="U47">
            <v>0</v>
          </cell>
          <cell r="V47">
            <v>0</v>
          </cell>
          <cell r="W47" t="str">
            <v>0</v>
          </cell>
        </row>
        <row r="48">
          <cell r="A48" t="str">
            <v>MG182</v>
          </cell>
          <cell r="B48" t="str">
            <v>Almacén 1</v>
          </cell>
          <cell r="C48" t="str">
            <v>Libretas personalizadas</v>
          </cell>
          <cell r="D48" t="str">
            <v xml:space="preserve">UNIDADES </v>
          </cell>
          <cell r="E48">
            <v>0</v>
          </cell>
          <cell r="F48">
            <v>45657</v>
          </cell>
          <cell r="G48" t="str">
            <v>0</v>
          </cell>
          <cell r="H48">
            <v>0</v>
          </cell>
          <cell r="I48" t="str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 t="str">
            <v/>
          </cell>
          <cell r="O48" t="str">
            <v>0.00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45657</v>
          </cell>
          <cell r="U48">
            <v>0</v>
          </cell>
          <cell r="V48">
            <v>0</v>
          </cell>
          <cell r="W48" t="str">
            <v>0</v>
          </cell>
        </row>
        <row r="49">
          <cell r="A49" t="str">
            <v>MG183</v>
          </cell>
          <cell r="B49" t="str">
            <v>Almacén 1</v>
          </cell>
          <cell r="C49" t="str">
            <v>Lapiceros personalizados</v>
          </cell>
          <cell r="D49" t="str">
            <v xml:space="preserve">UNIDADES </v>
          </cell>
          <cell r="E49">
            <v>0</v>
          </cell>
          <cell r="F49">
            <v>45657</v>
          </cell>
          <cell r="G49" t="str">
            <v>0</v>
          </cell>
          <cell r="H49">
            <v>0</v>
          </cell>
          <cell r="I49" t="str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 t="str">
            <v/>
          </cell>
          <cell r="O49" t="str">
            <v>0.00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45657</v>
          </cell>
          <cell r="U49">
            <v>0</v>
          </cell>
          <cell r="V49">
            <v>0</v>
          </cell>
          <cell r="W49" t="str">
            <v>0</v>
          </cell>
        </row>
        <row r="50">
          <cell r="A50" t="str">
            <v>MG184</v>
          </cell>
          <cell r="B50" t="str">
            <v>Almacén 1</v>
          </cell>
          <cell r="C50" t="str">
            <v>Lanyard personalizados</v>
          </cell>
          <cell r="D50" t="str">
            <v xml:space="preserve">UNIDADES </v>
          </cell>
          <cell r="E50">
            <v>0</v>
          </cell>
          <cell r="F50">
            <v>45657</v>
          </cell>
          <cell r="G50" t="str">
            <v>0</v>
          </cell>
          <cell r="H50">
            <v>0</v>
          </cell>
          <cell r="I50" t="str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 t="str">
            <v/>
          </cell>
          <cell r="O50" t="str">
            <v>0.00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45657</v>
          </cell>
          <cell r="U50">
            <v>0</v>
          </cell>
          <cell r="V50">
            <v>0</v>
          </cell>
          <cell r="W50" t="str">
            <v>0</v>
          </cell>
        </row>
        <row r="51">
          <cell r="A51" t="str">
            <v>MG185</v>
          </cell>
          <cell r="B51" t="str">
            <v>Almacén 1</v>
          </cell>
          <cell r="C51" t="str">
            <v>Banner con roll up</v>
          </cell>
          <cell r="D51" t="str">
            <v xml:space="preserve">UNIDADES </v>
          </cell>
          <cell r="E51">
            <v>0</v>
          </cell>
          <cell r="F51">
            <v>45657</v>
          </cell>
          <cell r="G51" t="str">
            <v>0</v>
          </cell>
          <cell r="H51">
            <v>0</v>
          </cell>
          <cell r="I51" t="str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 t="str">
            <v/>
          </cell>
          <cell r="O51" t="str">
            <v>0.00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45657</v>
          </cell>
          <cell r="U51">
            <v>0</v>
          </cell>
          <cell r="V51">
            <v>0</v>
          </cell>
          <cell r="W51" t="str">
            <v>0</v>
          </cell>
        </row>
        <row r="52">
          <cell r="A52" t="str">
            <v>MG186</v>
          </cell>
          <cell r="B52" t="str">
            <v>Almacén 1</v>
          </cell>
          <cell r="C52" t="str">
            <v>Folletos papel satinado Carta Compromiso</v>
          </cell>
          <cell r="D52" t="str">
            <v xml:space="preserve">UNIDADES </v>
          </cell>
          <cell r="E52">
            <v>0</v>
          </cell>
          <cell r="F52">
            <v>45657</v>
          </cell>
          <cell r="G52" t="str">
            <v>0</v>
          </cell>
          <cell r="H52">
            <v>0</v>
          </cell>
          <cell r="I52" t="str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 t="str">
            <v/>
          </cell>
          <cell r="O52" t="str">
            <v>0.00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45657</v>
          </cell>
          <cell r="U52">
            <v>0</v>
          </cell>
          <cell r="V52">
            <v>0</v>
          </cell>
          <cell r="W52" t="str">
            <v>0</v>
          </cell>
        </row>
        <row r="53">
          <cell r="A53" t="str">
            <v>MG209</v>
          </cell>
          <cell r="B53" t="str">
            <v>Almacén 1</v>
          </cell>
          <cell r="C53" t="str">
            <v>Folletos Código de Integridad Institucional tamaño 8.5x11</v>
          </cell>
          <cell r="D53" t="str">
            <v xml:space="preserve">UNIDADES </v>
          </cell>
          <cell r="E53">
            <v>0</v>
          </cell>
          <cell r="F53">
            <v>45657</v>
          </cell>
          <cell r="G53" t="str">
            <v>0</v>
          </cell>
          <cell r="H53">
            <v>0</v>
          </cell>
          <cell r="I53" t="str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 t="str">
            <v/>
          </cell>
          <cell r="O53" t="str">
            <v>0.00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45657</v>
          </cell>
          <cell r="U53">
            <v>0</v>
          </cell>
          <cell r="V53">
            <v>0</v>
          </cell>
          <cell r="W53" t="str">
            <v>0</v>
          </cell>
        </row>
        <row r="54">
          <cell r="A54" t="str">
            <v>MG210</v>
          </cell>
          <cell r="B54" t="str">
            <v>Almacén 1</v>
          </cell>
          <cell r="C54" t="str">
            <v>Folletos Código de Integridad Institucional tamaño A5 5.5x8.5</v>
          </cell>
          <cell r="D54" t="str">
            <v xml:space="preserve">UNIDADES </v>
          </cell>
          <cell r="E54">
            <v>32</v>
          </cell>
          <cell r="F54">
            <v>45657</v>
          </cell>
          <cell r="G54">
            <v>119</v>
          </cell>
          <cell r="H54">
            <v>119</v>
          </cell>
          <cell r="I54">
            <v>119</v>
          </cell>
          <cell r="J54">
            <v>2</v>
          </cell>
          <cell r="K54">
            <v>30</v>
          </cell>
          <cell r="L54">
            <v>3570</v>
          </cell>
          <cell r="M54">
            <v>0</v>
          </cell>
          <cell r="N54" t="str">
            <v/>
          </cell>
          <cell r="O54" t="str">
            <v>0.00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45657</v>
          </cell>
          <cell r="U54">
            <v>30</v>
          </cell>
          <cell r="V54">
            <v>3570</v>
          </cell>
          <cell r="W54">
            <v>119</v>
          </cell>
        </row>
        <row r="55">
          <cell r="A55" t="str">
            <v>MG211</v>
          </cell>
          <cell r="B55" t="str">
            <v>Almacén 1</v>
          </cell>
          <cell r="C55" t="str">
            <v>Banner en Roll Up tamaño 34x81</v>
          </cell>
          <cell r="D55" t="str">
            <v xml:space="preserve">UNIDADES </v>
          </cell>
          <cell r="E55">
            <v>0</v>
          </cell>
          <cell r="F55">
            <v>45657</v>
          </cell>
          <cell r="G55" t="str">
            <v>0</v>
          </cell>
          <cell r="H55">
            <v>0</v>
          </cell>
          <cell r="I55" t="str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 t="str">
            <v/>
          </cell>
          <cell r="O55" t="str">
            <v>0.00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45657</v>
          </cell>
          <cell r="U55">
            <v>0</v>
          </cell>
          <cell r="V55">
            <v>0</v>
          </cell>
          <cell r="W55" t="str">
            <v>0</v>
          </cell>
        </row>
        <row r="56">
          <cell r="A56" t="str">
            <v>MG187</v>
          </cell>
          <cell r="B56" t="str">
            <v>Almacén 1</v>
          </cell>
          <cell r="C56" t="str">
            <v>Buzón o caja de sugerencias</v>
          </cell>
          <cell r="D56" t="str">
            <v xml:space="preserve">UNIDADES </v>
          </cell>
          <cell r="E56">
            <v>0</v>
          </cell>
          <cell r="F56">
            <v>45657</v>
          </cell>
          <cell r="G56" t="str">
            <v>0</v>
          </cell>
          <cell r="H56">
            <v>0</v>
          </cell>
          <cell r="I56" t="str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 t="str">
            <v/>
          </cell>
          <cell r="O56" t="str">
            <v>0.00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45657</v>
          </cell>
          <cell r="U56">
            <v>0</v>
          </cell>
          <cell r="V56">
            <v>0</v>
          </cell>
          <cell r="W56" t="str">
            <v>0</v>
          </cell>
        </row>
        <row r="57">
          <cell r="A57" t="str">
            <v>MG161</v>
          </cell>
          <cell r="B57" t="str">
            <v>Almacén 1</v>
          </cell>
          <cell r="C57" t="str">
            <v xml:space="preserve">IMPRESIÓN Y ENCUADERNACION </v>
          </cell>
          <cell r="D57" t="str">
            <v xml:space="preserve">UNIDADES </v>
          </cell>
          <cell r="E57">
            <v>11</v>
          </cell>
          <cell r="F57">
            <v>45657</v>
          </cell>
          <cell r="G57" t="str">
            <v>0</v>
          </cell>
          <cell r="H57">
            <v>2600</v>
          </cell>
          <cell r="I57" t="str">
            <v>0</v>
          </cell>
          <cell r="J57">
            <v>11</v>
          </cell>
          <cell r="K57">
            <v>0</v>
          </cell>
          <cell r="L57">
            <v>0</v>
          </cell>
          <cell r="M57">
            <v>0</v>
          </cell>
          <cell r="N57" t="str">
            <v/>
          </cell>
          <cell r="O57" t="str">
            <v>0.00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45657</v>
          </cell>
          <cell r="U57">
            <v>0</v>
          </cell>
          <cell r="V57">
            <v>0</v>
          </cell>
          <cell r="W57" t="str">
            <v>0</v>
          </cell>
        </row>
        <row r="58">
          <cell r="A58" t="str">
            <v>2.3.3.2.01</v>
          </cell>
          <cell r="B58" t="str">
            <v>SUBTOTAL</v>
          </cell>
          <cell r="G58">
            <v>737.5</v>
          </cell>
          <cell r="H58">
            <v>3337.5</v>
          </cell>
          <cell r="I58">
            <v>737.5</v>
          </cell>
          <cell r="L58">
            <v>10918</v>
          </cell>
          <cell r="N58" t="str">
            <v/>
          </cell>
          <cell r="O58">
            <v>0</v>
          </cell>
          <cell r="P58">
            <v>0</v>
          </cell>
          <cell r="S58">
            <v>0</v>
          </cell>
          <cell r="V58">
            <v>10918</v>
          </cell>
          <cell r="W58" t="str">
            <v>0</v>
          </cell>
        </row>
        <row r="59">
          <cell r="B59" t="str">
            <v xml:space="preserve"> PRODUCTOS DE ARTES GRÁFICAS </v>
          </cell>
          <cell r="M59">
            <v>0</v>
          </cell>
          <cell r="N59" t="str">
            <v/>
          </cell>
          <cell r="P59">
            <v>0</v>
          </cell>
          <cell r="T59" t="str">
            <v>CUENTA CONTABLE 1.1.05.01.03.01</v>
          </cell>
        </row>
        <row r="60">
          <cell r="A60" t="str">
            <v>MG197</v>
          </cell>
          <cell r="B60" t="str">
            <v>Almacén 2</v>
          </cell>
          <cell r="C60" t="str">
            <v>Porta Baner tipo Araña</v>
          </cell>
          <cell r="D60" t="str">
            <v xml:space="preserve">UNIDADES </v>
          </cell>
          <cell r="E60">
            <v>0</v>
          </cell>
          <cell r="F60">
            <v>45657</v>
          </cell>
          <cell r="G60" t="str">
            <v>0</v>
          </cell>
          <cell r="H60">
            <v>0</v>
          </cell>
          <cell r="I60" t="str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/>
          </cell>
          <cell r="O60" t="str">
            <v>0.00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45657</v>
          </cell>
          <cell r="U60">
            <v>0</v>
          </cell>
          <cell r="V60">
            <v>0</v>
          </cell>
          <cell r="W60" t="str">
            <v>0</v>
          </cell>
        </row>
        <row r="61">
          <cell r="A61" t="str">
            <v>2.3.3.3.01</v>
          </cell>
          <cell r="B61" t="str">
            <v>SUBTOTAL</v>
          </cell>
          <cell r="G61">
            <v>0</v>
          </cell>
          <cell r="H61">
            <v>0</v>
          </cell>
          <cell r="I61">
            <v>0</v>
          </cell>
          <cell r="L61">
            <v>0</v>
          </cell>
          <cell r="M61">
            <v>0</v>
          </cell>
          <cell r="N61" t="str">
            <v/>
          </cell>
          <cell r="O61" t="str">
            <v>0.00</v>
          </cell>
          <cell r="P61">
            <v>0</v>
          </cell>
          <cell r="S61">
            <v>0</v>
          </cell>
          <cell r="V61">
            <v>0</v>
          </cell>
          <cell r="W61">
            <v>0</v>
          </cell>
        </row>
        <row r="62">
          <cell r="B62" t="str">
            <v xml:space="preserve">LLANTAS Y NEUMÁTICOS </v>
          </cell>
          <cell r="N62" t="str">
            <v/>
          </cell>
          <cell r="P62">
            <v>0</v>
          </cell>
          <cell r="T62" t="str">
            <v>CUENTA CONTABLE  1.1.05.01.05.01</v>
          </cell>
          <cell r="W62" t="str">
            <v>0</v>
          </cell>
        </row>
        <row r="63">
          <cell r="A63" t="str">
            <v>MG167</v>
          </cell>
          <cell r="B63" t="str">
            <v>Almacén 2</v>
          </cell>
          <cell r="C63" t="str">
            <v>LLANTAS 255/60-65R18 FALKEN NISSAN FRONTIER</v>
          </cell>
          <cell r="D63" t="str">
            <v xml:space="preserve">UNIDADES </v>
          </cell>
          <cell r="E63">
            <v>0</v>
          </cell>
          <cell r="F63">
            <v>45657</v>
          </cell>
          <cell r="G63" t="str">
            <v>0</v>
          </cell>
          <cell r="H63">
            <v>0</v>
          </cell>
          <cell r="I63" t="str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 t="str">
            <v/>
          </cell>
          <cell r="O63" t="str">
            <v>0.00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45657</v>
          </cell>
          <cell r="U63">
            <v>0</v>
          </cell>
          <cell r="V63">
            <v>0</v>
          </cell>
          <cell r="W63" t="str">
            <v>0</v>
          </cell>
        </row>
        <row r="64">
          <cell r="A64" t="str">
            <v>MG168</v>
          </cell>
          <cell r="B64" t="str">
            <v>Almacén 2</v>
          </cell>
          <cell r="C64" t="str">
            <v xml:space="preserve">LLANTAS 195/R15C NISSAN URVAN </v>
          </cell>
          <cell r="D64" t="str">
            <v xml:space="preserve">UNIDADES </v>
          </cell>
          <cell r="E64">
            <v>0</v>
          </cell>
          <cell r="F64">
            <v>45657</v>
          </cell>
          <cell r="G64" t="str">
            <v>0</v>
          </cell>
          <cell r="H64">
            <v>0</v>
          </cell>
          <cell r="I64" t="str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 t="str">
            <v/>
          </cell>
          <cell r="O64" t="str">
            <v>0.00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45657</v>
          </cell>
          <cell r="U64">
            <v>0</v>
          </cell>
          <cell r="V64">
            <v>0</v>
          </cell>
          <cell r="W64" t="str">
            <v>0</v>
          </cell>
        </row>
        <row r="65">
          <cell r="A65" t="str">
            <v>MG169</v>
          </cell>
          <cell r="B65" t="str">
            <v>Almacén 2</v>
          </cell>
          <cell r="C65" t="str">
            <v xml:space="preserve">LLANTAS 265/65/R17 ISUZU </v>
          </cell>
          <cell r="D65" t="str">
            <v xml:space="preserve">UNIDADES </v>
          </cell>
          <cell r="E65">
            <v>0</v>
          </cell>
          <cell r="F65">
            <v>45657</v>
          </cell>
          <cell r="G65" t="str">
            <v>0</v>
          </cell>
          <cell r="H65">
            <v>0</v>
          </cell>
          <cell r="I65" t="str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 t="str">
            <v/>
          </cell>
          <cell r="O65" t="str">
            <v>0.00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45657</v>
          </cell>
          <cell r="U65">
            <v>0</v>
          </cell>
          <cell r="V65">
            <v>0</v>
          </cell>
          <cell r="W65" t="str">
            <v>0</v>
          </cell>
        </row>
        <row r="66">
          <cell r="A66" t="str">
            <v>2.3.5.3.01</v>
          </cell>
          <cell r="B66" t="str">
            <v>SUBTOTAL</v>
          </cell>
          <cell r="G66">
            <v>0</v>
          </cell>
          <cell r="H66">
            <v>0</v>
          </cell>
          <cell r="I66">
            <v>0</v>
          </cell>
          <cell r="L66">
            <v>0</v>
          </cell>
          <cell r="N66" t="str">
            <v/>
          </cell>
          <cell r="O66">
            <v>0</v>
          </cell>
          <cell r="P66">
            <v>0</v>
          </cell>
          <cell r="S66">
            <v>0</v>
          </cell>
          <cell r="V66">
            <v>0</v>
          </cell>
          <cell r="W66">
            <v>0</v>
          </cell>
        </row>
        <row r="67">
          <cell r="B67" t="str">
            <v xml:space="preserve">RODUCTOS DE MINERALES METÁLICOS Y NO METÁLICOS </v>
          </cell>
          <cell r="N67" t="str">
            <v/>
          </cell>
          <cell r="P67">
            <v>0</v>
          </cell>
          <cell r="T67" t="str">
            <v>CUENTA CONTABLE 1.1.05.01.06.01</v>
          </cell>
          <cell r="W67" t="str">
            <v>0</v>
          </cell>
        </row>
        <row r="68">
          <cell r="A68" t="str">
            <v>MG216</v>
          </cell>
          <cell r="B68" t="str">
            <v>Almacén 2</v>
          </cell>
          <cell r="C68" t="str">
            <v>Herramientas menores</v>
          </cell>
          <cell r="D68" t="str">
            <v xml:space="preserve">UNIDADES </v>
          </cell>
          <cell r="E68">
            <v>0</v>
          </cell>
          <cell r="F68">
            <v>45657</v>
          </cell>
          <cell r="G68" t="str">
            <v>0</v>
          </cell>
          <cell r="H68">
            <v>0</v>
          </cell>
          <cell r="I68" t="str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 t="str">
            <v/>
          </cell>
          <cell r="O68" t="str">
            <v>0.00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45657</v>
          </cell>
          <cell r="U68">
            <v>0</v>
          </cell>
          <cell r="V68">
            <v>0</v>
          </cell>
          <cell r="W68" t="str">
            <v>0</v>
          </cell>
        </row>
        <row r="69">
          <cell r="A69" t="str">
            <v>2.3.6.3.04</v>
          </cell>
          <cell r="G69">
            <v>0</v>
          </cell>
          <cell r="H69">
            <v>0</v>
          </cell>
          <cell r="I69">
            <v>0</v>
          </cell>
          <cell r="L69">
            <v>0</v>
          </cell>
          <cell r="M69">
            <v>0</v>
          </cell>
          <cell r="N69" t="str">
            <v/>
          </cell>
          <cell r="O69" t="str">
            <v>0.00</v>
          </cell>
          <cell r="P69">
            <v>0</v>
          </cell>
          <cell r="V69">
            <v>0</v>
          </cell>
          <cell r="W69">
            <v>0</v>
          </cell>
        </row>
        <row r="70">
          <cell r="B70" t="str">
            <v xml:space="preserve">COMBUSTIBLES, LUBRICANTES, PRODUCTOS QUÍMICOS Y CONEXOS </v>
          </cell>
          <cell r="N70" t="str">
            <v/>
          </cell>
          <cell r="P70">
            <v>0</v>
          </cell>
          <cell r="T70" t="str">
            <v>CUENTA CONTABLE 1.1.05.01.07.01</v>
          </cell>
          <cell r="W70" t="str">
            <v>0</v>
          </cell>
        </row>
        <row r="71">
          <cell r="A71" t="str">
            <v>MG250</v>
          </cell>
          <cell r="B71" t="str">
            <v>Almacén 2</v>
          </cell>
          <cell r="C71" t="str">
            <v>TICKETS PREPAGO DE GASOLINA DE RD$1,000</v>
          </cell>
          <cell r="D71" t="str">
            <v xml:space="preserve">UNIDADES </v>
          </cell>
          <cell r="E71">
            <v>200</v>
          </cell>
          <cell r="F71">
            <v>45657</v>
          </cell>
          <cell r="G71" t="str">
            <v>0</v>
          </cell>
          <cell r="H71">
            <v>1000</v>
          </cell>
          <cell r="I71" t="str">
            <v>0</v>
          </cell>
          <cell r="J71">
            <v>200</v>
          </cell>
          <cell r="K71">
            <v>0</v>
          </cell>
          <cell r="L71">
            <v>0</v>
          </cell>
          <cell r="M71">
            <v>1120</v>
          </cell>
          <cell r="N71">
            <v>45841</v>
          </cell>
          <cell r="O71" t="str">
            <v>0.00</v>
          </cell>
          <cell r="P71">
            <v>0</v>
          </cell>
          <cell r="Q71">
            <v>1120</v>
          </cell>
          <cell r="R71">
            <v>0</v>
          </cell>
          <cell r="S71">
            <v>0</v>
          </cell>
          <cell r="T71">
            <v>45841</v>
          </cell>
          <cell r="U71">
            <v>0</v>
          </cell>
          <cell r="V71">
            <v>0</v>
          </cell>
          <cell r="W71" t="str">
            <v>0</v>
          </cell>
        </row>
        <row r="72">
          <cell r="A72" t="str">
            <v>MG251</v>
          </cell>
          <cell r="B72" t="str">
            <v>Almacén 2</v>
          </cell>
          <cell r="C72" t="str">
            <v>TICKETS PREPAGO DE GASOLINA DE RD$500</v>
          </cell>
          <cell r="D72" t="str">
            <v xml:space="preserve">UNIDADES </v>
          </cell>
          <cell r="E72">
            <v>340</v>
          </cell>
          <cell r="F72">
            <v>45657</v>
          </cell>
          <cell r="G72" t="str">
            <v>0</v>
          </cell>
          <cell r="H72">
            <v>500</v>
          </cell>
          <cell r="I72" t="str">
            <v>0</v>
          </cell>
          <cell r="J72">
            <v>340</v>
          </cell>
          <cell r="K72">
            <v>0</v>
          </cell>
          <cell r="L72">
            <v>0</v>
          </cell>
          <cell r="M72">
            <v>1880</v>
          </cell>
          <cell r="N72">
            <v>45841</v>
          </cell>
          <cell r="O72" t="str">
            <v>0.00</v>
          </cell>
          <cell r="P72">
            <v>0</v>
          </cell>
          <cell r="Q72">
            <v>1880</v>
          </cell>
          <cell r="R72">
            <v>0</v>
          </cell>
          <cell r="S72">
            <v>0</v>
          </cell>
          <cell r="T72">
            <v>45841</v>
          </cell>
          <cell r="U72">
            <v>0</v>
          </cell>
          <cell r="V72">
            <v>0</v>
          </cell>
          <cell r="W72" t="str">
            <v>0</v>
          </cell>
        </row>
        <row r="73">
          <cell r="A73" t="str">
            <v>MG252</v>
          </cell>
          <cell r="B73" t="str">
            <v>Almacén 2</v>
          </cell>
          <cell r="C73" t="str">
            <v>TICKETS PREPAGO DE GASOLINA DE RD$200</v>
          </cell>
          <cell r="D73" t="str">
            <v xml:space="preserve">UNIDADES </v>
          </cell>
          <cell r="E73">
            <v>0</v>
          </cell>
          <cell r="F73">
            <v>45657</v>
          </cell>
          <cell r="G73" t="str">
            <v>0</v>
          </cell>
          <cell r="H73">
            <v>0</v>
          </cell>
          <cell r="I73" t="str">
            <v>0</v>
          </cell>
          <cell r="J73">
            <v>0</v>
          </cell>
          <cell r="K73">
            <v>0</v>
          </cell>
          <cell r="L73">
            <v>0</v>
          </cell>
          <cell r="M73">
            <v>40</v>
          </cell>
          <cell r="N73">
            <v>45841</v>
          </cell>
          <cell r="O73" t="str">
            <v>0.00</v>
          </cell>
          <cell r="P73">
            <v>0</v>
          </cell>
          <cell r="Q73">
            <v>40</v>
          </cell>
          <cell r="R73">
            <v>0</v>
          </cell>
          <cell r="S73">
            <v>0</v>
          </cell>
          <cell r="T73">
            <v>45841</v>
          </cell>
          <cell r="U73">
            <v>0</v>
          </cell>
          <cell r="V73">
            <v>0</v>
          </cell>
          <cell r="W73" t="str">
            <v>0</v>
          </cell>
        </row>
        <row r="74">
          <cell r="A74" t="str">
            <v>MG253</v>
          </cell>
          <cell r="B74" t="str">
            <v>Almacén 2</v>
          </cell>
          <cell r="C74" t="str">
            <v>TICKETS PREPAGO DE GASOLINA RD$100</v>
          </cell>
          <cell r="D74" t="str">
            <v xml:space="preserve">UNIDADES </v>
          </cell>
          <cell r="E74">
            <v>50</v>
          </cell>
          <cell r="F74">
            <v>45657</v>
          </cell>
          <cell r="G74" t="str">
            <v>0</v>
          </cell>
          <cell r="H74">
            <v>100</v>
          </cell>
          <cell r="I74" t="str">
            <v>0</v>
          </cell>
          <cell r="J74">
            <v>50</v>
          </cell>
          <cell r="K74">
            <v>0</v>
          </cell>
          <cell r="L74">
            <v>0</v>
          </cell>
          <cell r="M74">
            <v>140</v>
          </cell>
          <cell r="N74">
            <v>45841</v>
          </cell>
          <cell r="O74" t="str">
            <v>0.00</v>
          </cell>
          <cell r="P74">
            <v>0</v>
          </cell>
          <cell r="Q74">
            <v>140</v>
          </cell>
          <cell r="R74">
            <v>0</v>
          </cell>
          <cell r="S74">
            <v>0</v>
          </cell>
          <cell r="T74">
            <v>45841</v>
          </cell>
          <cell r="U74">
            <v>0</v>
          </cell>
          <cell r="V74">
            <v>0</v>
          </cell>
          <cell r="W74" t="str">
            <v>0</v>
          </cell>
        </row>
        <row r="75">
          <cell r="A75" t="str">
            <v>2.3.7.1.01</v>
          </cell>
          <cell r="G75">
            <v>0</v>
          </cell>
          <cell r="H75">
            <v>1600</v>
          </cell>
          <cell r="I75">
            <v>0</v>
          </cell>
          <cell r="L75">
            <v>0</v>
          </cell>
          <cell r="M75">
            <v>0</v>
          </cell>
          <cell r="N75" t="str">
            <v/>
          </cell>
          <cell r="O75">
            <v>0</v>
          </cell>
          <cell r="P75">
            <v>0</v>
          </cell>
          <cell r="R75">
            <v>0</v>
          </cell>
          <cell r="S75">
            <v>0</v>
          </cell>
          <cell r="V75">
            <v>0</v>
          </cell>
          <cell r="W75">
            <v>0</v>
          </cell>
        </row>
        <row r="76">
          <cell r="B76" t="str">
            <v xml:space="preserve">ACEITE Y LUBRICANTES </v>
          </cell>
          <cell r="N76" t="str">
            <v/>
          </cell>
          <cell r="P76">
            <v>0</v>
          </cell>
          <cell r="T76" t="str">
            <v>CUENTA CONTABLE 1.1.05.01.07.01</v>
          </cell>
          <cell r="W76" t="str">
            <v>0</v>
          </cell>
        </row>
        <row r="77">
          <cell r="A77" t="str">
            <v>MG100</v>
          </cell>
          <cell r="B77" t="str">
            <v>Almacén 2</v>
          </cell>
          <cell r="C77" t="str">
            <v xml:space="preserve">Aceite 15W40 </v>
          </cell>
          <cell r="D77" t="str">
            <v xml:space="preserve">UNIDADES </v>
          </cell>
          <cell r="E77">
            <v>40</v>
          </cell>
          <cell r="F77">
            <v>45657</v>
          </cell>
          <cell r="G77">
            <v>1888</v>
          </cell>
          <cell r="H77">
            <v>100</v>
          </cell>
          <cell r="I77">
            <v>1888</v>
          </cell>
          <cell r="J77">
            <v>10</v>
          </cell>
          <cell r="K77">
            <v>30</v>
          </cell>
          <cell r="L77">
            <v>56640</v>
          </cell>
          <cell r="M77">
            <v>0</v>
          </cell>
          <cell r="N77" t="str">
            <v/>
          </cell>
          <cell r="O77" t="str">
            <v>0.00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45657</v>
          </cell>
          <cell r="U77">
            <v>30</v>
          </cell>
          <cell r="V77">
            <v>56640</v>
          </cell>
          <cell r="W77">
            <v>1888</v>
          </cell>
        </row>
        <row r="78">
          <cell r="A78" t="str">
            <v>MG118</v>
          </cell>
          <cell r="B78" t="str">
            <v>Almacén 2</v>
          </cell>
          <cell r="C78" t="str">
            <v>ACEITE HIDRAULICO</v>
          </cell>
          <cell r="D78" t="str">
            <v xml:space="preserve">UNIDADES </v>
          </cell>
          <cell r="E78">
            <v>20</v>
          </cell>
          <cell r="F78">
            <v>45657</v>
          </cell>
          <cell r="G78">
            <v>123.9</v>
          </cell>
          <cell r="H78">
            <v>100</v>
          </cell>
          <cell r="I78">
            <v>123.9</v>
          </cell>
          <cell r="J78">
            <v>0</v>
          </cell>
          <cell r="K78">
            <v>20</v>
          </cell>
          <cell r="L78">
            <v>2478</v>
          </cell>
          <cell r="M78">
            <v>0</v>
          </cell>
          <cell r="N78" t="str">
            <v/>
          </cell>
          <cell r="O78" t="str">
            <v>0.00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45657</v>
          </cell>
          <cell r="U78">
            <v>20</v>
          </cell>
          <cell r="V78">
            <v>2478</v>
          </cell>
          <cell r="W78">
            <v>123.9</v>
          </cell>
        </row>
        <row r="79">
          <cell r="A79" t="str">
            <v>MG239</v>
          </cell>
          <cell r="B79" t="str">
            <v>Almacén 2</v>
          </cell>
          <cell r="C79" t="str">
            <v>GRASA MALFA</v>
          </cell>
          <cell r="D79" t="str">
            <v xml:space="preserve">UNIDADES </v>
          </cell>
          <cell r="E79">
            <v>0</v>
          </cell>
          <cell r="F79">
            <v>45657</v>
          </cell>
          <cell r="G79" t="str">
            <v>0</v>
          </cell>
          <cell r="H79">
            <v>100</v>
          </cell>
          <cell r="I79" t="str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 t="str">
            <v/>
          </cell>
          <cell r="O79" t="str">
            <v>0.00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45657</v>
          </cell>
          <cell r="U79">
            <v>0</v>
          </cell>
          <cell r="V79">
            <v>0</v>
          </cell>
          <cell r="W79" t="str">
            <v>0</v>
          </cell>
        </row>
        <row r="80">
          <cell r="A80" t="str">
            <v>MG120</v>
          </cell>
          <cell r="B80" t="str">
            <v>Almacén 2</v>
          </cell>
          <cell r="C80" t="str">
            <v>Coolant anticon 50/50</v>
          </cell>
          <cell r="D80" t="str">
            <v xml:space="preserve">UNIDADES </v>
          </cell>
          <cell r="E80">
            <v>8</v>
          </cell>
          <cell r="F80">
            <v>45657</v>
          </cell>
          <cell r="G80">
            <v>1081.6600000000001</v>
          </cell>
          <cell r="H80">
            <v>100</v>
          </cell>
          <cell r="I80">
            <v>1081.6600000000001</v>
          </cell>
          <cell r="J80">
            <v>4</v>
          </cell>
          <cell r="K80">
            <v>4</v>
          </cell>
          <cell r="L80">
            <v>4326.6400000000003</v>
          </cell>
          <cell r="M80">
            <v>0</v>
          </cell>
          <cell r="N80" t="str">
            <v/>
          </cell>
          <cell r="O80" t="str">
            <v>0.00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T80">
            <v>45657</v>
          </cell>
          <cell r="U80">
            <v>4</v>
          </cell>
          <cell r="V80">
            <v>4326.6400000000003</v>
          </cell>
          <cell r="W80">
            <v>1081.6600000000001</v>
          </cell>
        </row>
        <row r="81">
          <cell r="A81" t="str">
            <v>2.3.7.1.06</v>
          </cell>
          <cell r="B81" t="str">
            <v>SUBTOTAL</v>
          </cell>
          <cell r="G81">
            <v>3093.5600000000004</v>
          </cell>
          <cell r="H81">
            <v>400</v>
          </cell>
          <cell r="I81">
            <v>3093.5600000000004</v>
          </cell>
          <cell r="L81">
            <v>63444.639999999999</v>
          </cell>
          <cell r="N81" t="str">
            <v/>
          </cell>
          <cell r="O81">
            <v>0</v>
          </cell>
          <cell r="P81">
            <v>0</v>
          </cell>
          <cell r="S81">
            <v>0</v>
          </cell>
          <cell r="V81">
            <v>63444.639999999999</v>
          </cell>
          <cell r="W81">
            <v>3093.5600000000004</v>
          </cell>
        </row>
        <row r="82">
          <cell r="B82" t="str">
            <v xml:space="preserve">PRODUCTOS QUIMICOS DE USO PERSONAL Y LABORATORIO </v>
          </cell>
          <cell r="N82" t="str">
            <v/>
          </cell>
          <cell r="P82">
            <v>0</v>
          </cell>
          <cell r="T82" t="str">
            <v>CUENTA CONTABLE 1.1.05.01.07.01</v>
          </cell>
          <cell r="W82" t="str">
            <v>0</v>
          </cell>
        </row>
        <row r="83">
          <cell r="A83" t="str">
            <v>MG134</v>
          </cell>
          <cell r="B83" t="str">
            <v>Almacén 2</v>
          </cell>
          <cell r="C83" t="str">
            <v xml:space="preserve">Desinfectante </v>
          </cell>
          <cell r="D83" t="str">
            <v>GALON</v>
          </cell>
          <cell r="E83">
            <v>9</v>
          </cell>
          <cell r="F83">
            <v>45657</v>
          </cell>
          <cell r="G83">
            <v>251.34</v>
          </cell>
          <cell r="H83">
            <v>251.34</v>
          </cell>
          <cell r="I83">
            <v>251.34</v>
          </cell>
          <cell r="J83">
            <v>6</v>
          </cell>
          <cell r="K83">
            <v>3</v>
          </cell>
          <cell r="L83">
            <v>754.02</v>
          </cell>
          <cell r="M83">
            <v>6</v>
          </cell>
          <cell r="N83">
            <v>45807</v>
          </cell>
          <cell r="O83">
            <v>415.36</v>
          </cell>
          <cell r="P83">
            <v>2492.16</v>
          </cell>
          <cell r="Q83">
            <v>0</v>
          </cell>
          <cell r="R83">
            <v>6</v>
          </cell>
          <cell r="S83">
            <v>2492.16</v>
          </cell>
          <cell r="T83">
            <v>45807</v>
          </cell>
          <cell r="U83">
            <v>9</v>
          </cell>
          <cell r="V83">
            <v>3000.15</v>
          </cell>
          <cell r="W83">
            <v>333.35</v>
          </cell>
        </row>
        <row r="84">
          <cell r="A84" t="str">
            <v>MG135</v>
          </cell>
          <cell r="B84" t="str">
            <v>Almacén 2</v>
          </cell>
          <cell r="C84" t="str">
            <v xml:space="preserve">Gel antibacterial </v>
          </cell>
          <cell r="D84" t="str">
            <v>GALON</v>
          </cell>
          <cell r="E84">
            <v>6</v>
          </cell>
          <cell r="F84">
            <v>45657</v>
          </cell>
          <cell r="G84">
            <v>466.57</v>
          </cell>
          <cell r="H84">
            <v>466.57</v>
          </cell>
          <cell r="I84">
            <v>466.57</v>
          </cell>
          <cell r="J84">
            <v>1</v>
          </cell>
          <cell r="K84">
            <v>5</v>
          </cell>
          <cell r="L84">
            <v>2332.85</v>
          </cell>
          <cell r="M84">
            <v>0</v>
          </cell>
          <cell r="N84" t="str">
            <v/>
          </cell>
          <cell r="O84" t="str">
            <v>0.00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T84">
            <v>45657</v>
          </cell>
          <cell r="U84">
            <v>5</v>
          </cell>
          <cell r="V84">
            <v>2332.85</v>
          </cell>
          <cell r="W84">
            <v>466.57</v>
          </cell>
        </row>
        <row r="85">
          <cell r="A85" t="str">
            <v>MG270</v>
          </cell>
          <cell r="B85" t="str">
            <v>Almacén 2</v>
          </cell>
          <cell r="C85" t="str">
            <v>LIMPIADOR ( DESCALIN ) GALON</v>
          </cell>
          <cell r="D85" t="str">
            <v xml:space="preserve">UNIDADES </v>
          </cell>
          <cell r="E85">
            <v>6</v>
          </cell>
          <cell r="F85">
            <v>45657</v>
          </cell>
          <cell r="G85">
            <v>401.2</v>
          </cell>
          <cell r="H85">
            <v>401.2</v>
          </cell>
          <cell r="I85">
            <v>401.2</v>
          </cell>
          <cell r="J85">
            <v>1</v>
          </cell>
          <cell r="K85">
            <v>5</v>
          </cell>
          <cell r="L85">
            <v>2006</v>
          </cell>
          <cell r="M85">
            <v>0</v>
          </cell>
          <cell r="N85" t="str">
            <v/>
          </cell>
          <cell r="O85" t="str">
            <v>0.00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T85">
            <v>45657</v>
          </cell>
          <cell r="U85">
            <v>5</v>
          </cell>
          <cell r="V85">
            <v>2006</v>
          </cell>
          <cell r="W85">
            <v>401.2</v>
          </cell>
        </row>
        <row r="86">
          <cell r="A86" t="str">
            <v>MG151</v>
          </cell>
          <cell r="B86" t="str">
            <v>Almacén 2</v>
          </cell>
          <cell r="C86" t="str">
            <v xml:space="preserve">Alcohol Isopropilico </v>
          </cell>
          <cell r="D86" t="str">
            <v>GALON</v>
          </cell>
          <cell r="E86">
            <v>4</v>
          </cell>
          <cell r="F86">
            <v>45657</v>
          </cell>
          <cell r="G86">
            <v>483.8</v>
          </cell>
          <cell r="H86">
            <v>483.8</v>
          </cell>
          <cell r="I86">
            <v>483.8</v>
          </cell>
          <cell r="J86">
            <v>1</v>
          </cell>
          <cell r="K86">
            <v>3</v>
          </cell>
          <cell r="L86">
            <v>1451.4</v>
          </cell>
          <cell r="M86">
            <v>0</v>
          </cell>
          <cell r="N86" t="str">
            <v/>
          </cell>
          <cell r="O86" t="str">
            <v>0.00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45657</v>
          </cell>
          <cell r="U86">
            <v>3</v>
          </cell>
          <cell r="V86">
            <v>1451.4</v>
          </cell>
          <cell r="W86">
            <v>483.8</v>
          </cell>
        </row>
        <row r="87">
          <cell r="A87" t="str">
            <v>MG142</v>
          </cell>
          <cell r="B87" t="str">
            <v>Almacén 2</v>
          </cell>
          <cell r="C87" t="str">
            <v xml:space="preserve">Desgrasante </v>
          </cell>
          <cell r="D87" t="str">
            <v>GALON</v>
          </cell>
          <cell r="E87">
            <v>6</v>
          </cell>
          <cell r="F87">
            <v>45657</v>
          </cell>
          <cell r="G87">
            <v>261.56666666666666</v>
          </cell>
          <cell r="H87">
            <v>261.56666666666666</v>
          </cell>
          <cell r="I87">
            <v>261.56666666666666</v>
          </cell>
          <cell r="J87">
            <v>2</v>
          </cell>
          <cell r="K87">
            <v>4</v>
          </cell>
          <cell r="L87">
            <v>1046.2666666666667</v>
          </cell>
          <cell r="M87">
            <v>0</v>
          </cell>
          <cell r="N87" t="str">
            <v/>
          </cell>
          <cell r="O87" t="str">
            <v>0.00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  <cell r="T87">
            <v>45657</v>
          </cell>
          <cell r="U87">
            <v>4</v>
          </cell>
          <cell r="V87">
            <v>1046.2666666666667</v>
          </cell>
          <cell r="W87">
            <v>261.56666666666666</v>
          </cell>
        </row>
        <row r="88">
          <cell r="A88" t="str">
            <v>MG146</v>
          </cell>
          <cell r="B88" t="str">
            <v>Almacén 2</v>
          </cell>
          <cell r="C88" t="str">
            <v>Cloro</v>
          </cell>
          <cell r="D88" t="str">
            <v>GALON</v>
          </cell>
          <cell r="E88">
            <v>12</v>
          </cell>
          <cell r="F88">
            <v>45657</v>
          </cell>
          <cell r="G88">
            <v>79.944999999999993</v>
          </cell>
          <cell r="H88">
            <v>79.944999999999993</v>
          </cell>
          <cell r="I88">
            <v>79.944999999999993</v>
          </cell>
          <cell r="J88">
            <v>3</v>
          </cell>
          <cell r="K88">
            <v>9</v>
          </cell>
          <cell r="L88">
            <v>719.50499999999988</v>
          </cell>
          <cell r="M88">
            <v>0</v>
          </cell>
          <cell r="N88" t="str">
            <v/>
          </cell>
          <cell r="O88" t="str">
            <v>0.00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45657</v>
          </cell>
          <cell r="U88">
            <v>9</v>
          </cell>
          <cell r="V88">
            <v>719.50499999999988</v>
          </cell>
          <cell r="W88">
            <v>79.944999999999993</v>
          </cell>
        </row>
        <row r="89">
          <cell r="A89" t="str">
            <v>2.3.7.2.03</v>
          </cell>
          <cell r="B89" t="str">
            <v>SUBTOTAL</v>
          </cell>
          <cell r="G89">
            <v>1944.4216666666664</v>
          </cell>
          <cell r="H89">
            <v>1944.4216666666664</v>
          </cell>
          <cell r="I89">
            <v>1944.4216666666664</v>
          </cell>
          <cell r="L89">
            <v>8310.0416666666661</v>
          </cell>
          <cell r="N89" t="str">
            <v/>
          </cell>
          <cell r="O89">
            <v>415.36</v>
          </cell>
          <cell r="P89">
            <v>0</v>
          </cell>
          <cell r="S89">
            <v>2492.16</v>
          </cell>
          <cell r="V89">
            <v>10556.171666666665</v>
          </cell>
          <cell r="W89">
            <v>2026.4316666666666</v>
          </cell>
        </row>
        <row r="90">
          <cell r="B90" t="str">
            <v xml:space="preserve">INSECTICIDAS, FUMIGANTES Y OTROS </v>
          </cell>
          <cell r="N90" t="str">
            <v/>
          </cell>
          <cell r="P90">
            <v>0</v>
          </cell>
          <cell r="T90" t="str">
            <v>CUENTA CONTABLE 1.1.05.01.07.01</v>
          </cell>
          <cell r="W90" t="str">
            <v>0</v>
          </cell>
        </row>
        <row r="91">
          <cell r="A91" t="str">
            <v>MG131</v>
          </cell>
          <cell r="B91" t="str">
            <v>Almacén 2</v>
          </cell>
          <cell r="C91" t="str">
            <v xml:space="preserve">Insecticida aerosol </v>
          </cell>
          <cell r="D91" t="str">
            <v xml:space="preserve">UNIDADES </v>
          </cell>
          <cell r="E91">
            <v>16</v>
          </cell>
          <cell r="F91">
            <v>45657</v>
          </cell>
          <cell r="G91">
            <v>328.75</v>
          </cell>
          <cell r="H91">
            <v>328.75</v>
          </cell>
          <cell r="I91">
            <v>328.75</v>
          </cell>
          <cell r="J91">
            <v>4</v>
          </cell>
          <cell r="K91">
            <v>12</v>
          </cell>
          <cell r="L91">
            <v>3945</v>
          </cell>
          <cell r="M91">
            <v>0</v>
          </cell>
          <cell r="N91" t="str">
            <v/>
          </cell>
          <cell r="O91" t="str">
            <v>0.00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  <cell r="T91">
            <v>45657</v>
          </cell>
          <cell r="U91">
            <v>12</v>
          </cell>
          <cell r="V91">
            <v>3945</v>
          </cell>
          <cell r="W91">
            <v>328.75</v>
          </cell>
        </row>
        <row r="92">
          <cell r="A92" t="str">
            <v>2.3.7.2.05</v>
          </cell>
          <cell r="B92" t="str">
            <v>SUBTOTAL</v>
          </cell>
          <cell r="G92">
            <v>328.75</v>
          </cell>
          <cell r="H92">
            <v>328.75</v>
          </cell>
          <cell r="I92">
            <v>328.75</v>
          </cell>
          <cell r="L92">
            <v>3945</v>
          </cell>
          <cell r="N92" t="str">
            <v/>
          </cell>
          <cell r="O92" t="str">
            <v>0.00</v>
          </cell>
          <cell r="P92">
            <v>0</v>
          </cell>
          <cell r="S92">
            <v>0</v>
          </cell>
          <cell r="V92">
            <v>3945</v>
          </cell>
          <cell r="W92">
            <v>328.75</v>
          </cell>
        </row>
        <row r="93">
          <cell r="B93" t="str">
            <v xml:space="preserve">INSECTICIDAS, FUMIGANTES Y OTROS </v>
          </cell>
          <cell r="N93" t="str">
            <v/>
          </cell>
          <cell r="P93">
            <v>0</v>
          </cell>
          <cell r="T93" t="str">
            <v>CUENTA CONTABLE 1.1.05.01.07.01</v>
          </cell>
          <cell r="W93" t="str">
            <v>0</v>
          </cell>
        </row>
        <row r="94">
          <cell r="A94" t="str">
            <v>MG215</v>
          </cell>
          <cell r="B94" t="str">
            <v>Almacén 2</v>
          </cell>
          <cell r="C94" t="str">
            <v>Pinturas, lacas, barnices, diluyentes y absorbentes</v>
          </cell>
          <cell r="D94" t="str">
            <v xml:space="preserve">UNIDADES </v>
          </cell>
          <cell r="E94">
            <v>0</v>
          </cell>
          <cell r="F94">
            <v>45657</v>
          </cell>
          <cell r="G94" t="str">
            <v>0</v>
          </cell>
          <cell r="I94" t="str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 t="str">
            <v/>
          </cell>
          <cell r="O94" t="str">
            <v>0.00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  <cell r="T94">
            <v>45657</v>
          </cell>
          <cell r="U94">
            <v>0</v>
          </cell>
          <cell r="V94">
            <v>0</v>
          </cell>
          <cell r="W94" t="str">
            <v>0</v>
          </cell>
        </row>
        <row r="95">
          <cell r="A95" t="str">
            <v>2.3.7.2.06</v>
          </cell>
          <cell r="B95" t="str">
            <v>SUBTOTAL</v>
          </cell>
          <cell r="G95">
            <v>0</v>
          </cell>
          <cell r="H95">
            <v>0</v>
          </cell>
          <cell r="I95">
            <v>0</v>
          </cell>
          <cell r="L95">
            <v>0</v>
          </cell>
          <cell r="N95" t="str">
            <v/>
          </cell>
          <cell r="O95" t="str">
            <v>0.00</v>
          </cell>
          <cell r="P95">
            <v>0</v>
          </cell>
          <cell r="R95">
            <v>0</v>
          </cell>
          <cell r="S95">
            <v>0</v>
          </cell>
          <cell r="V95">
            <v>0</v>
          </cell>
          <cell r="W95" t="str">
            <v>0</v>
          </cell>
        </row>
        <row r="96">
          <cell r="B96" t="str">
            <v xml:space="preserve">OTROS PRODUCTOS QUIMICOS Y CONEXOS </v>
          </cell>
          <cell r="N96" t="str">
            <v/>
          </cell>
          <cell r="P96">
            <v>0</v>
          </cell>
          <cell r="T96" t="str">
            <v>CUENTA CONTABLE 1.1.05.01.07.01</v>
          </cell>
          <cell r="W96" t="str">
            <v>0</v>
          </cell>
        </row>
        <row r="97">
          <cell r="A97" t="str">
            <v>MG214</v>
          </cell>
          <cell r="B97" t="str">
            <v>Almacén 2</v>
          </cell>
          <cell r="C97" t="str">
            <v xml:space="preserve">MASILLAS </v>
          </cell>
          <cell r="D97" t="str">
            <v xml:space="preserve">UNIDADES </v>
          </cell>
          <cell r="E97">
            <v>0</v>
          </cell>
          <cell r="F97">
            <v>45657</v>
          </cell>
          <cell r="G97" t="str">
            <v>0</v>
          </cell>
          <cell r="I97" t="str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 t="str">
            <v/>
          </cell>
          <cell r="O97" t="str">
            <v>0.00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45657</v>
          </cell>
          <cell r="U97">
            <v>0</v>
          </cell>
          <cell r="V97">
            <v>0</v>
          </cell>
          <cell r="W97" t="str">
            <v>0</v>
          </cell>
        </row>
        <row r="98">
          <cell r="A98" t="str">
            <v>MG290</v>
          </cell>
          <cell r="B98" t="str">
            <v>Almacén 2</v>
          </cell>
          <cell r="C98" t="str">
            <v>LATA DE GAS REFRIGERANTE R134A SENCILLAS</v>
          </cell>
          <cell r="D98" t="str">
            <v xml:space="preserve">UNIDADES </v>
          </cell>
          <cell r="E98">
            <v>0</v>
          </cell>
          <cell r="F98">
            <v>45657</v>
          </cell>
          <cell r="G98" t="str">
            <v>0</v>
          </cell>
          <cell r="I98" t="str">
            <v>0</v>
          </cell>
          <cell r="J98">
            <v>0</v>
          </cell>
          <cell r="K98">
            <v>0</v>
          </cell>
          <cell r="L98">
            <v>0</v>
          </cell>
          <cell r="M98">
            <v>12</v>
          </cell>
          <cell r="N98">
            <v>45749</v>
          </cell>
          <cell r="O98">
            <v>247.8</v>
          </cell>
          <cell r="P98">
            <v>2973.6000000000004</v>
          </cell>
          <cell r="Q98">
            <v>0</v>
          </cell>
          <cell r="R98">
            <v>12</v>
          </cell>
          <cell r="S98">
            <v>2973.6000000000004</v>
          </cell>
          <cell r="T98">
            <v>45749</v>
          </cell>
          <cell r="U98">
            <v>12</v>
          </cell>
          <cell r="V98">
            <v>2973.6000000000004</v>
          </cell>
          <cell r="W98">
            <v>247.8</v>
          </cell>
        </row>
        <row r="99">
          <cell r="A99" t="str">
            <v>MG291</v>
          </cell>
          <cell r="B99" t="str">
            <v>Almacén 2</v>
          </cell>
          <cell r="C99" t="str">
            <v>ACEITE PARA COMPRESOR</v>
          </cell>
          <cell r="D99" t="str">
            <v xml:space="preserve">UNIDADES </v>
          </cell>
          <cell r="E99">
            <v>0</v>
          </cell>
          <cell r="F99">
            <v>45657</v>
          </cell>
          <cell r="G99" t="str">
            <v>0</v>
          </cell>
          <cell r="I99" t="str">
            <v>0</v>
          </cell>
          <cell r="J99">
            <v>0</v>
          </cell>
          <cell r="K99">
            <v>0</v>
          </cell>
          <cell r="L99">
            <v>0</v>
          </cell>
          <cell r="M99">
            <v>5</v>
          </cell>
          <cell r="N99">
            <v>45749</v>
          </cell>
          <cell r="O99">
            <v>1652</v>
          </cell>
          <cell r="P99">
            <v>8260</v>
          </cell>
          <cell r="Q99">
            <v>0</v>
          </cell>
          <cell r="R99">
            <v>5</v>
          </cell>
          <cell r="S99">
            <v>8260</v>
          </cell>
          <cell r="T99">
            <v>45749</v>
          </cell>
          <cell r="U99">
            <v>5</v>
          </cell>
          <cell r="V99">
            <v>8260</v>
          </cell>
          <cell r="W99">
            <v>1652</v>
          </cell>
        </row>
        <row r="100">
          <cell r="A100" t="str">
            <v>MG292</v>
          </cell>
          <cell r="B100" t="str">
            <v>Almacén 2</v>
          </cell>
          <cell r="C100" t="str">
            <v xml:space="preserve">TANQUE DE 25 Lbs DE GAS REFRIGERANTE R410A </v>
          </cell>
          <cell r="D100" t="str">
            <v xml:space="preserve">UNIDADES </v>
          </cell>
          <cell r="E100">
            <v>0</v>
          </cell>
          <cell r="F100">
            <v>45657</v>
          </cell>
          <cell r="G100" t="str">
            <v>0</v>
          </cell>
          <cell r="I100" t="str">
            <v>0</v>
          </cell>
          <cell r="J100">
            <v>0</v>
          </cell>
          <cell r="K100">
            <v>0</v>
          </cell>
          <cell r="L100">
            <v>0</v>
          </cell>
          <cell r="M100">
            <v>1</v>
          </cell>
          <cell r="N100">
            <v>45749</v>
          </cell>
          <cell r="O100">
            <v>10148</v>
          </cell>
          <cell r="P100">
            <v>10148</v>
          </cell>
          <cell r="Q100">
            <v>0</v>
          </cell>
          <cell r="R100">
            <v>1</v>
          </cell>
          <cell r="S100">
            <v>10148</v>
          </cell>
          <cell r="T100">
            <v>45749</v>
          </cell>
          <cell r="U100">
            <v>1</v>
          </cell>
          <cell r="V100">
            <v>10148</v>
          </cell>
          <cell r="W100">
            <v>10148</v>
          </cell>
        </row>
        <row r="101">
          <cell r="A101" t="str">
            <v>2.3.7.2.99</v>
          </cell>
          <cell r="B101" t="str">
            <v>SUBTOTAL</v>
          </cell>
          <cell r="G101" t="str">
            <v>0</v>
          </cell>
          <cell r="H101">
            <v>0</v>
          </cell>
          <cell r="I101" t="str">
            <v>0</v>
          </cell>
          <cell r="L101">
            <v>0</v>
          </cell>
          <cell r="N101" t="str">
            <v/>
          </cell>
          <cell r="O101" t="str">
            <v>0.00</v>
          </cell>
          <cell r="P101">
            <v>0</v>
          </cell>
          <cell r="S101">
            <v>0</v>
          </cell>
          <cell r="V101">
            <v>21381.599999999999</v>
          </cell>
          <cell r="W101">
            <v>12047.8</v>
          </cell>
        </row>
        <row r="102">
          <cell r="B102" t="str">
            <v xml:space="preserve">ÚTILES Y MATERIALES DE LIMPIEZA E HIGIENE  </v>
          </cell>
          <cell r="N102" t="str">
            <v/>
          </cell>
          <cell r="P102">
            <v>0</v>
          </cell>
          <cell r="T102" t="str">
            <v>CUENTA CONTABLE 1.1.05.01.99.01</v>
          </cell>
          <cell r="W102" t="str">
            <v>0</v>
          </cell>
        </row>
        <row r="103">
          <cell r="A103" t="str">
            <v>MG078</v>
          </cell>
          <cell r="B103" t="str">
            <v>Almacén 2</v>
          </cell>
          <cell r="C103" t="str">
            <v>Escoba pequeña plastica UND</v>
          </cell>
          <cell r="D103" t="str">
            <v xml:space="preserve">UNIDADES </v>
          </cell>
          <cell r="E103">
            <v>5</v>
          </cell>
          <cell r="F103">
            <v>45657</v>
          </cell>
          <cell r="G103">
            <v>194.7</v>
          </cell>
          <cell r="H103">
            <v>194.7</v>
          </cell>
          <cell r="I103">
            <v>194.7</v>
          </cell>
          <cell r="J103">
            <v>1</v>
          </cell>
          <cell r="K103">
            <v>4</v>
          </cell>
          <cell r="L103">
            <v>778.8</v>
          </cell>
          <cell r="M103">
            <v>0</v>
          </cell>
          <cell r="N103" t="str">
            <v/>
          </cell>
          <cell r="O103" t="str">
            <v>0.00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  <cell r="T103">
            <v>45657</v>
          </cell>
          <cell r="U103">
            <v>4</v>
          </cell>
          <cell r="V103">
            <v>778.8</v>
          </cell>
          <cell r="W103">
            <v>194.7</v>
          </cell>
        </row>
        <row r="104">
          <cell r="A104" t="str">
            <v>MG124</v>
          </cell>
          <cell r="B104" t="str">
            <v>Almacén 2</v>
          </cell>
          <cell r="C104" t="str">
            <v xml:space="preserve">Jabon liquido lavaplato </v>
          </cell>
          <cell r="D104" t="str">
            <v>GALON</v>
          </cell>
          <cell r="E104">
            <v>6</v>
          </cell>
          <cell r="F104">
            <v>45657</v>
          </cell>
          <cell r="G104">
            <v>147.5</v>
          </cell>
          <cell r="H104">
            <v>147.5</v>
          </cell>
          <cell r="I104">
            <v>147.5</v>
          </cell>
          <cell r="J104">
            <v>5</v>
          </cell>
          <cell r="K104">
            <v>1</v>
          </cell>
          <cell r="L104">
            <v>147.5</v>
          </cell>
          <cell r="M104">
            <v>5</v>
          </cell>
          <cell r="N104">
            <v>45807</v>
          </cell>
          <cell r="O104">
            <v>302.08</v>
          </cell>
          <cell r="P104">
            <v>1510.3999999999999</v>
          </cell>
          <cell r="Q104">
            <v>0</v>
          </cell>
          <cell r="R104">
            <v>5</v>
          </cell>
          <cell r="S104">
            <v>1510.3999999999999</v>
          </cell>
          <cell r="T104">
            <v>45807</v>
          </cell>
          <cell r="U104">
            <v>6</v>
          </cell>
          <cell r="V104">
            <v>1348.74</v>
          </cell>
          <cell r="W104">
            <v>224.79</v>
          </cell>
        </row>
        <row r="105">
          <cell r="A105" t="str">
            <v>MG126</v>
          </cell>
          <cell r="B105" t="str">
            <v>Almacén 2</v>
          </cell>
          <cell r="C105" t="str">
            <v xml:space="preserve">Funda de zafacon 55 GL negra </v>
          </cell>
          <cell r="D105" t="str">
            <v>PAQUETE</v>
          </cell>
          <cell r="E105">
            <v>19</v>
          </cell>
          <cell r="F105">
            <v>45657</v>
          </cell>
          <cell r="G105">
            <v>460.495</v>
          </cell>
          <cell r="H105">
            <v>460.495</v>
          </cell>
          <cell r="I105">
            <v>460.495</v>
          </cell>
          <cell r="J105">
            <v>2</v>
          </cell>
          <cell r="K105">
            <v>17</v>
          </cell>
          <cell r="L105">
            <v>7828.415</v>
          </cell>
          <cell r="M105">
            <v>0</v>
          </cell>
          <cell r="N105" t="str">
            <v/>
          </cell>
          <cell r="O105" t="str">
            <v>0.00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45657</v>
          </cell>
          <cell r="U105">
            <v>17</v>
          </cell>
          <cell r="V105">
            <v>7828.415</v>
          </cell>
          <cell r="W105">
            <v>460.495</v>
          </cell>
        </row>
        <row r="106">
          <cell r="A106" t="str">
            <v>MG133</v>
          </cell>
          <cell r="B106" t="str">
            <v>Almacén 2</v>
          </cell>
          <cell r="C106" t="str">
            <v xml:space="preserve">Limpiador de madera </v>
          </cell>
          <cell r="D106" t="str">
            <v>GALON</v>
          </cell>
          <cell r="E106">
            <v>1</v>
          </cell>
          <cell r="F106">
            <v>45657</v>
          </cell>
          <cell r="G106">
            <v>792.27</v>
          </cell>
          <cell r="H106">
            <v>792.27</v>
          </cell>
          <cell r="I106">
            <v>792.27</v>
          </cell>
          <cell r="J106">
            <v>0</v>
          </cell>
          <cell r="K106">
            <v>1</v>
          </cell>
          <cell r="L106">
            <v>792.27</v>
          </cell>
          <cell r="M106">
            <v>0</v>
          </cell>
          <cell r="N106" t="str">
            <v/>
          </cell>
          <cell r="O106" t="str">
            <v>0.00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  <cell r="T106">
            <v>45657</v>
          </cell>
          <cell r="U106">
            <v>1</v>
          </cell>
          <cell r="V106">
            <v>792.27</v>
          </cell>
          <cell r="W106">
            <v>792.27</v>
          </cell>
        </row>
        <row r="107">
          <cell r="A107" t="str">
            <v>MG195</v>
          </cell>
          <cell r="B107" t="str">
            <v>Almacén 2</v>
          </cell>
          <cell r="C107" t="str">
            <v>Limpiador de madera 12 onzas</v>
          </cell>
          <cell r="D107" t="str">
            <v xml:space="preserve">UNIDADES </v>
          </cell>
          <cell r="E107">
            <v>3</v>
          </cell>
          <cell r="F107">
            <v>45657</v>
          </cell>
          <cell r="G107">
            <v>413</v>
          </cell>
          <cell r="H107">
            <v>413</v>
          </cell>
          <cell r="I107">
            <v>413</v>
          </cell>
          <cell r="J107">
            <v>0</v>
          </cell>
          <cell r="K107">
            <v>3</v>
          </cell>
          <cell r="L107">
            <v>1239</v>
          </cell>
          <cell r="M107">
            <v>0</v>
          </cell>
          <cell r="N107" t="str">
            <v/>
          </cell>
          <cell r="O107" t="str">
            <v>0.00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  <cell r="T107">
            <v>45657</v>
          </cell>
          <cell r="U107">
            <v>3</v>
          </cell>
          <cell r="V107">
            <v>1239</v>
          </cell>
          <cell r="W107">
            <v>413</v>
          </cell>
        </row>
        <row r="108">
          <cell r="A108" t="str">
            <v>MG141</v>
          </cell>
          <cell r="B108" t="str">
            <v>Almacén 2</v>
          </cell>
          <cell r="C108" t="str">
            <v xml:space="preserve">Fundas plasticas 30 Gl negra </v>
          </cell>
          <cell r="D108" t="str">
            <v>PAQUETE</v>
          </cell>
          <cell r="E108">
            <v>6</v>
          </cell>
          <cell r="F108">
            <v>45657</v>
          </cell>
          <cell r="G108">
            <v>348.1</v>
          </cell>
          <cell r="H108">
            <v>348.1</v>
          </cell>
          <cell r="I108">
            <v>348.1</v>
          </cell>
          <cell r="J108">
            <v>2</v>
          </cell>
          <cell r="K108">
            <v>4</v>
          </cell>
          <cell r="L108">
            <v>1392.4</v>
          </cell>
          <cell r="M108">
            <v>10</v>
          </cell>
          <cell r="N108">
            <v>45807</v>
          </cell>
          <cell r="O108">
            <v>358.72</v>
          </cell>
          <cell r="P108">
            <v>3587.2000000000003</v>
          </cell>
          <cell r="Q108">
            <v>0</v>
          </cell>
          <cell r="R108">
            <v>10</v>
          </cell>
          <cell r="S108">
            <v>3587.2000000000003</v>
          </cell>
          <cell r="T108">
            <v>45807</v>
          </cell>
          <cell r="U108">
            <v>14</v>
          </cell>
          <cell r="V108">
            <v>4947.7400000000007</v>
          </cell>
          <cell r="W108">
            <v>353.41</v>
          </cell>
        </row>
        <row r="109">
          <cell r="A109" t="str">
            <v>MG228</v>
          </cell>
          <cell r="B109" t="str">
            <v>Almacén 2</v>
          </cell>
          <cell r="C109" t="str">
            <v xml:space="preserve">Fundas plasticas 4 Gl negra </v>
          </cell>
          <cell r="D109" t="str">
            <v>PAQUETE</v>
          </cell>
          <cell r="E109">
            <v>94</v>
          </cell>
          <cell r="F109">
            <v>45657</v>
          </cell>
          <cell r="G109">
            <v>118.236</v>
          </cell>
          <cell r="H109">
            <v>118.236</v>
          </cell>
          <cell r="I109">
            <v>118.236</v>
          </cell>
          <cell r="J109">
            <v>11</v>
          </cell>
          <cell r="K109">
            <v>83</v>
          </cell>
          <cell r="L109">
            <v>9813.5879999999997</v>
          </cell>
          <cell r="M109">
            <v>0</v>
          </cell>
          <cell r="N109" t="str">
            <v/>
          </cell>
          <cell r="O109" t="str">
            <v>0.00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  <cell r="T109">
            <v>45657</v>
          </cell>
          <cell r="U109">
            <v>83</v>
          </cell>
          <cell r="V109">
            <v>9813.5879999999997</v>
          </cell>
          <cell r="W109">
            <v>118.236</v>
          </cell>
        </row>
        <row r="110">
          <cell r="A110" t="str">
            <v>MG273</v>
          </cell>
          <cell r="B110" t="str">
            <v>Almacén 2</v>
          </cell>
          <cell r="C110" t="str">
            <v>CEPILLO DE LIMPIEZA PARED</v>
          </cell>
          <cell r="D110" t="str">
            <v xml:space="preserve">UNIDADES </v>
          </cell>
          <cell r="E110">
            <v>3</v>
          </cell>
          <cell r="F110">
            <v>45657</v>
          </cell>
          <cell r="G110">
            <v>88.5</v>
          </cell>
          <cell r="H110">
            <v>88.5</v>
          </cell>
          <cell r="I110">
            <v>88.5</v>
          </cell>
          <cell r="J110">
            <v>0</v>
          </cell>
          <cell r="K110">
            <v>3</v>
          </cell>
          <cell r="L110">
            <v>265.5</v>
          </cell>
          <cell r="M110">
            <v>0</v>
          </cell>
          <cell r="N110" t="str">
            <v/>
          </cell>
          <cell r="O110" t="str">
            <v>0.00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  <cell r="T110">
            <v>45657</v>
          </cell>
          <cell r="U110">
            <v>3</v>
          </cell>
          <cell r="V110">
            <v>265.5</v>
          </cell>
          <cell r="W110">
            <v>88.5</v>
          </cell>
        </row>
        <row r="111">
          <cell r="A111" t="str">
            <v>MG147</v>
          </cell>
          <cell r="B111" t="str">
            <v>Almacén 2</v>
          </cell>
          <cell r="C111" t="str">
            <v xml:space="preserve">Toallas microfibra </v>
          </cell>
          <cell r="D111" t="str">
            <v xml:space="preserve">UNIDADES </v>
          </cell>
          <cell r="E111">
            <v>10</v>
          </cell>
          <cell r="F111">
            <v>45657</v>
          </cell>
          <cell r="G111" t="str">
            <v>0</v>
          </cell>
          <cell r="H111">
            <v>69.62</v>
          </cell>
          <cell r="I111" t="str">
            <v>0</v>
          </cell>
          <cell r="J111">
            <v>10</v>
          </cell>
          <cell r="K111">
            <v>0</v>
          </cell>
          <cell r="L111">
            <v>0</v>
          </cell>
          <cell r="M111">
            <v>10</v>
          </cell>
          <cell r="N111">
            <v>45807</v>
          </cell>
          <cell r="O111">
            <v>99.12</v>
          </cell>
          <cell r="P111">
            <v>991.2</v>
          </cell>
          <cell r="Q111">
            <v>2</v>
          </cell>
          <cell r="R111">
            <v>8</v>
          </cell>
          <cell r="S111">
            <v>792.96</v>
          </cell>
          <cell r="T111">
            <v>45807</v>
          </cell>
          <cell r="U111">
            <v>8</v>
          </cell>
          <cell r="V111">
            <v>792.96</v>
          </cell>
          <cell r="W111">
            <v>99.12</v>
          </cell>
        </row>
        <row r="112">
          <cell r="A112" t="str">
            <v>MG143</v>
          </cell>
          <cell r="B112" t="str">
            <v>Almacén 2</v>
          </cell>
          <cell r="C112" t="str">
            <v xml:space="preserve">Suaper </v>
          </cell>
          <cell r="D112" t="str">
            <v xml:space="preserve">UNIDADES </v>
          </cell>
          <cell r="E112">
            <v>5</v>
          </cell>
          <cell r="F112">
            <v>45657</v>
          </cell>
          <cell r="G112">
            <v>244.85250000000002</v>
          </cell>
          <cell r="H112">
            <v>244.85250000000002</v>
          </cell>
          <cell r="I112">
            <v>244.85250000000002</v>
          </cell>
          <cell r="J112">
            <v>3</v>
          </cell>
          <cell r="K112">
            <v>2</v>
          </cell>
          <cell r="L112">
            <v>489.70500000000004</v>
          </cell>
          <cell r="M112">
            <v>0</v>
          </cell>
          <cell r="N112" t="str">
            <v/>
          </cell>
          <cell r="O112" t="str">
            <v>0.00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  <cell r="T112">
            <v>45657</v>
          </cell>
          <cell r="U112">
            <v>2</v>
          </cell>
          <cell r="V112">
            <v>489.70500000000004</v>
          </cell>
          <cell r="W112">
            <v>244.85250000000002</v>
          </cell>
        </row>
        <row r="113">
          <cell r="A113" t="str">
            <v>MG230</v>
          </cell>
          <cell r="B113" t="str">
            <v>Almacén 2</v>
          </cell>
          <cell r="C113" t="str">
            <v>CUBETA PLASTICA PEQUEÑA 15 LITROS</v>
          </cell>
          <cell r="D113" t="str">
            <v xml:space="preserve">UNIDADES </v>
          </cell>
          <cell r="E113">
            <v>1</v>
          </cell>
          <cell r="F113">
            <v>45657</v>
          </cell>
          <cell r="G113">
            <v>420</v>
          </cell>
          <cell r="H113">
            <v>420</v>
          </cell>
          <cell r="I113">
            <v>420</v>
          </cell>
          <cell r="J113">
            <v>0</v>
          </cell>
          <cell r="K113">
            <v>1</v>
          </cell>
          <cell r="L113">
            <v>420</v>
          </cell>
          <cell r="M113">
            <v>0</v>
          </cell>
          <cell r="N113" t="str">
            <v/>
          </cell>
          <cell r="O113" t="str">
            <v>0.00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45657</v>
          </cell>
          <cell r="U113">
            <v>1</v>
          </cell>
          <cell r="V113">
            <v>420</v>
          </cell>
          <cell r="W113">
            <v>420</v>
          </cell>
        </row>
        <row r="114">
          <cell r="A114" t="str">
            <v>MG128</v>
          </cell>
          <cell r="B114" t="str">
            <v>Almacén 2</v>
          </cell>
          <cell r="C114" t="str">
            <v xml:space="preserve">Brillo verde </v>
          </cell>
          <cell r="D114" t="str">
            <v xml:space="preserve">UNIDADES </v>
          </cell>
          <cell r="E114">
            <v>12</v>
          </cell>
          <cell r="F114">
            <v>45657</v>
          </cell>
          <cell r="G114">
            <v>21.24</v>
          </cell>
          <cell r="H114">
            <v>21.24</v>
          </cell>
          <cell r="I114">
            <v>21.24</v>
          </cell>
          <cell r="J114">
            <v>8</v>
          </cell>
          <cell r="K114">
            <v>4</v>
          </cell>
          <cell r="L114">
            <v>84.96</v>
          </cell>
          <cell r="M114">
            <v>5</v>
          </cell>
          <cell r="N114">
            <v>45807</v>
          </cell>
          <cell r="O114">
            <v>49.56</v>
          </cell>
          <cell r="P114">
            <v>247.8</v>
          </cell>
          <cell r="Q114">
            <v>0</v>
          </cell>
          <cell r="R114">
            <v>5</v>
          </cell>
          <cell r="S114">
            <v>247.8</v>
          </cell>
          <cell r="T114">
            <v>45807</v>
          </cell>
          <cell r="U114">
            <v>9</v>
          </cell>
          <cell r="V114">
            <v>318.59999999999997</v>
          </cell>
          <cell r="W114">
            <v>35.4</v>
          </cell>
        </row>
        <row r="115">
          <cell r="A115" t="str">
            <v>MG271</v>
          </cell>
          <cell r="B115" t="str">
            <v>Almacén 2</v>
          </cell>
          <cell r="C115" t="str">
            <v>MASCARILLA K-95 CJA20</v>
          </cell>
          <cell r="D115" t="str">
            <v xml:space="preserve">UNIDADES </v>
          </cell>
          <cell r="E115">
            <v>1</v>
          </cell>
          <cell r="F115">
            <v>45657</v>
          </cell>
          <cell r="G115" t="str">
            <v>0</v>
          </cell>
          <cell r="H115">
            <v>1492.7</v>
          </cell>
          <cell r="I115" t="str">
            <v>0</v>
          </cell>
          <cell r="J115">
            <v>1</v>
          </cell>
          <cell r="K115">
            <v>0</v>
          </cell>
          <cell r="L115">
            <v>0</v>
          </cell>
          <cell r="M115">
            <v>1</v>
          </cell>
          <cell r="N115">
            <v>45807</v>
          </cell>
          <cell r="O115">
            <v>212.4</v>
          </cell>
          <cell r="P115">
            <v>212.4</v>
          </cell>
          <cell r="Q115">
            <v>0</v>
          </cell>
          <cell r="R115">
            <v>1</v>
          </cell>
          <cell r="S115">
            <v>212.4</v>
          </cell>
          <cell r="T115">
            <v>45807</v>
          </cell>
          <cell r="U115">
            <v>1</v>
          </cell>
          <cell r="V115">
            <v>212.4</v>
          </cell>
          <cell r="W115">
            <v>212.4</v>
          </cell>
        </row>
        <row r="116">
          <cell r="A116" t="str">
            <v>MG272</v>
          </cell>
          <cell r="B116" t="str">
            <v>Almacén 2</v>
          </cell>
          <cell r="C116" t="str">
            <v>MASCARILLA QUIRURGICA (AZUL) CJA C/50 CON ELASTICO</v>
          </cell>
          <cell r="D116" t="str">
            <v xml:space="preserve">UNIDADES </v>
          </cell>
          <cell r="E116">
            <v>1</v>
          </cell>
          <cell r="F116">
            <v>45657</v>
          </cell>
          <cell r="G116" t="str">
            <v>0</v>
          </cell>
          <cell r="H116">
            <v>112.1</v>
          </cell>
          <cell r="I116" t="str">
            <v>0</v>
          </cell>
          <cell r="J116">
            <v>1</v>
          </cell>
          <cell r="K116">
            <v>0</v>
          </cell>
          <cell r="L116">
            <v>0</v>
          </cell>
          <cell r="M116">
            <v>1</v>
          </cell>
          <cell r="N116">
            <v>45807</v>
          </cell>
          <cell r="O116">
            <v>1711</v>
          </cell>
          <cell r="P116">
            <v>1711</v>
          </cell>
          <cell r="Q116">
            <v>0</v>
          </cell>
          <cell r="R116">
            <v>1</v>
          </cell>
          <cell r="S116">
            <v>1711</v>
          </cell>
          <cell r="T116">
            <v>45807</v>
          </cell>
          <cell r="U116">
            <v>1</v>
          </cell>
          <cell r="V116">
            <v>1711</v>
          </cell>
          <cell r="W116">
            <v>1711</v>
          </cell>
        </row>
        <row r="117">
          <cell r="A117" t="str">
            <v>MG188</v>
          </cell>
          <cell r="B117" t="str">
            <v>Almacén 2</v>
          </cell>
          <cell r="C117" t="str">
            <v>Contenedor de basura (ZAFACÓN)</v>
          </cell>
          <cell r="D117" t="str">
            <v xml:space="preserve">UNIDADES </v>
          </cell>
          <cell r="E117">
            <v>2</v>
          </cell>
          <cell r="F117">
            <v>45657</v>
          </cell>
          <cell r="G117">
            <v>413</v>
          </cell>
          <cell r="H117">
            <v>413</v>
          </cell>
          <cell r="I117">
            <v>413</v>
          </cell>
          <cell r="J117">
            <v>0</v>
          </cell>
          <cell r="K117">
            <v>2</v>
          </cell>
          <cell r="L117">
            <v>826</v>
          </cell>
          <cell r="M117">
            <v>5</v>
          </cell>
          <cell r="N117">
            <v>45723</v>
          </cell>
          <cell r="O117">
            <v>191.99799999999999</v>
          </cell>
          <cell r="P117">
            <v>959.99</v>
          </cell>
          <cell r="Q117">
            <v>0</v>
          </cell>
          <cell r="R117">
            <v>5</v>
          </cell>
          <cell r="S117">
            <v>959.99</v>
          </cell>
          <cell r="T117">
            <v>45723</v>
          </cell>
          <cell r="U117">
            <v>7</v>
          </cell>
          <cell r="V117">
            <v>2117.4930000000004</v>
          </cell>
          <cell r="W117">
            <v>302.49900000000002</v>
          </cell>
        </row>
        <row r="118">
          <cell r="A118" t="str">
            <v>MG139</v>
          </cell>
          <cell r="B118" t="str">
            <v>Almacén 2</v>
          </cell>
          <cell r="C118" t="str">
            <v xml:space="preserve">Guante quirurgico  no. 7  50/1 </v>
          </cell>
          <cell r="D118" t="str">
            <v>CAJA</v>
          </cell>
          <cell r="E118">
            <v>5</v>
          </cell>
          <cell r="F118">
            <v>45657</v>
          </cell>
          <cell r="G118">
            <v>1236.05</v>
          </cell>
          <cell r="H118">
            <v>1236.05</v>
          </cell>
          <cell r="I118">
            <v>1236.05</v>
          </cell>
          <cell r="J118">
            <v>1</v>
          </cell>
          <cell r="K118">
            <v>4</v>
          </cell>
          <cell r="L118">
            <v>4944.2</v>
          </cell>
          <cell r="M118">
            <v>0</v>
          </cell>
          <cell r="N118" t="str">
            <v/>
          </cell>
          <cell r="O118" t="str">
            <v>0.00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45657</v>
          </cell>
          <cell r="U118">
            <v>4</v>
          </cell>
          <cell r="V118">
            <v>4944.2</v>
          </cell>
          <cell r="W118">
            <v>1236.05</v>
          </cell>
        </row>
        <row r="119">
          <cell r="A119" t="str">
            <v>MG075</v>
          </cell>
          <cell r="B119" t="str">
            <v>Almacén 2</v>
          </cell>
          <cell r="C119" t="str">
            <v>Ambientador spray 8 onz UND</v>
          </cell>
          <cell r="D119" t="str">
            <v xml:space="preserve">UNIDADES </v>
          </cell>
          <cell r="E119">
            <v>9</v>
          </cell>
          <cell r="F119">
            <v>45657</v>
          </cell>
          <cell r="G119">
            <v>129.80000000000001</v>
          </cell>
          <cell r="H119">
            <v>129.80000000000001</v>
          </cell>
          <cell r="I119">
            <v>129.80000000000001</v>
          </cell>
          <cell r="J119">
            <v>4</v>
          </cell>
          <cell r="K119">
            <v>5</v>
          </cell>
          <cell r="L119">
            <v>649</v>
          </cell>
          <cell r="M119">
            <v>5</v>
          </cell>
          <cell r="N119">
            <v>45719</v>
          </cell>
          <cell r="O119">
            <v>222.87</v>
          </cell>
          <cell r="P119">
            <v>1114.3499999999999</v>
          </cell>
          <cell r="Q119">
            <v>0</v>
          </cell>
          <cell r="R119">
            <v>5</v>
          </cell>
          <cell r="S119">
            <v>1114.3499999999999</v>
          </cell>
          <cell r="T119">
            <v>45719</v>
          </cell>
          <cell r="U119">
            <v>10</v>
          </cell>
          <cell r="V119">
            <v>1763.3500000000001</v>
          </cell>
          <cell r="W119">
            <v>176.33500000000001</v>
          </cell>
        </row>
        <row r="120">
          <cell r="A120" t="str">
            <v>2.3.9.1.01</v>
          </cell>
          <cell r="B120" t="str">
            <v>SUBTOTAL</v>
          </cell>
          <cell r="G120">
            <v>5027.7434999999996</v>
          </cell>
          <cell r="H120">
            <v>6702.1635000000006</v>
          </cell>
          <cell r="I120">
            <v>5027.7434999999996</v>
          </cell>
          <cell r="L120">
            <v>29671.338</v>
          </cell>
          <cell r="N120" t="str">
            <v/>
          </cell>
          <cell r="O120">
            <v>3147.748</v>
          </cell>
          <cell r="P120">
            <v>0</v>
          </cell>
          <cell r="S120">
            <v>10136.1</v>
          </cell>
          <cell r="V120">
            <v>39783.760999999999</v>
          </cell>
          <cell r="W120">
            <v>7083.0574999999999</v>
          </cell>
        </row>
        <row r="121">
          <cell r="B121" t="str">
            <v>ÚTILES Y MATERIALES DE ESCRITORIO</v>
          </cell>
          <cell r="N121" t="str">
            <v/>
          </cell>
          <cell r="O121" t="str">
            <v>0.00</v>
          </cell>
          <cell r="P121">
            <v>0</v>
          </cell>
          <cell r="T121" t="str">
            <v>CUENTA CONTABLE 1.1.05.01.99.01</v>
          </cell>
          <cell r="W121" t="str">
            <v>0</v>
          </cell>
        </row>
        <row r="122">
          <cell r="A122" t="str">
            <v>MG003</v>
          </cell>
          <cell r="B122" t="str">
            <v>Almacén 1</v>
          </cell>
          <cell r="C122" t="str">
            <v xml:space="preserve">Lapicero Azul </v>
          </cell>
          <cell r="D122" t="str">
            <v xml:space="preserve">UNIDADES </v>
          </cell>
          <cell r="E122">
            <v>58</v>
          </cell>
          <cell r="F122">
            <v>45657</v>
          </cell>
          <cell r="G122" t="str">
            <v>0</v>
          </cell>
          <cell r="H122">
            <v>9.3332999999999995</v>
          </cell>
          <cell r="I122" t="str">
            <v>0</v>
          </cell>
          <cell r="J122">
            <v>58</v>
          </cell>
          <cell r="K122">
            <v>0</v>
          </cell>
          <cell r="L122">
            <v>0</v>
          </cell>
          <cell r="M122">
            <v>96</v>
          </cell>
          <cell r="N122">
            <v>45821</v>
          </cell>
          <cell r="O122">
            <v>11.461944450000001</v>
          </cell>
          <cell r="P122">
            <v>1100.3466672</v>
          </cell>
          <cell r="Q122">
            <v>23</v>
          </cell>
          <cell r="R122">
            <v>73</v>
          </cell>
          <cell r="S122">
            <v>836.72194485</v>
          </cell>
          <cell r="T122">
            <v>45821</v>
          </cell>
          <cell r="U122">
            <v>73</v>
          </cell>
          <cell r="V122">
            <v>836.72194485</v>
          </cell>
          <cell r="W122">
            <v>11.461944450000001</v>
          </cell>
        </row>
        <row r="123">
          <cell r="A123" t="str">
            <v>MG004</v>
          </cell>
          <cell r="B123" t="str">
            <v>Almacén 1</v>
          </cell>
          <cell r="C123" t="str">
            <v xml:space="preserve">Lapiz de Carbon </v>
          </cell>
          <cell r="D123" t="str">
            <v xml:space="preserve">UNIDADES </v>
          </cell>
          <cell r="E123">
            <v>71</v>
          </cell>
          <cell r="F123">
            <v>45657</v>
          </cell>
          <cell r="G123">
            <v>9.1464999999999996</v>
          </cell>
          <cell r="H123">
            <v>9.1464999999999996</v>
          </cell>
          <cell r="I123">
            <v>9.1464999999999996</v>
          </cell>
          <cell r="J123">
            <v>11</v>
          </cell>
          <cell r="K123">
            <v>60</v>
          </cell>
          <cell r="L123">
            <v>548.79</v>
          </cell>
          <cell r="M123">
            <v>0</v>
          </cell>
          <cell r="N123" t="str">
            <v/>
          </cell>
          <cell r="O123" t="str">
            <v>0.00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45657</v>
          </cell>
          <cell r="U123">
            <v>60</v>
          </cell>
          <cell r="V123">
            <v>548.79</v>
          </cell>
          <cell r="W123">
            <v>9.1464999999999996</v>
          </cell>
        </row>
        <row r="124">
          <cell r="A124" t="str">
            <v>MG005</v>
          </cell>
          <cell r="B124" t="str">
            <v>Almacén 1</v>
          </cell>
          <cell r="C124" t="str">
            <v>Libretas Rayada 5 x 8 Amarilla</v>
          </cell>
          <cell r="D124" t="str">
            <v xml:space="preserve">UNIDADES </v>
          </cell>
          <cell r="E124">
            <v>20</v>
          </cell>
          <cell r="F124">
            <v>45657</v>
          </cell>
          <cell r="G124">
            <v>34.81</v>
          </cell>
          <cell r="H124">
            <v>34.81</v>
          </cell>
          <cell r="I124">
            <v>34.81</v>
          </cell>
          <cell r="J124">
            <v>13</v>
          </cell>
          <cell r="K124">
            <v>7</v>
          </cell>
          <cell r="L124">
            <v>243.67000000000002</v>
          </cell>
          <cell r="M124">
            <v>10</v>
          </cell>
          <cell r="N124">
            <v>45723</v>
          </cell>
          <cell r="O124">
            <v>20.579000000000001</v>
          </cell>
          <cell r="P124">
            <v>205.79000000000002</v>
          </cell>
          <cell r="Q124">
            <v>0</v>
          </cell>
          <cell r="R124">
            <v>10</v>
          </cell>
          <cell r="S124">
            <v>205.79000000000002</v>
          </cell>
          <cell r="T124">
            <v>45723</v>
          </cell>
          <cell r="U124">
            <v>17</v>
          </cell>
          <cell r="V124">
            <v>470.80650000000003</v>
          </cell>
          <cell r="W124">
            <v>27.694500000000001</v>
          </cell>
        </row>
        <row r="125">
          <cell r="A125" t="str">
            <v>MG158</v>
          </cell>
          <cell r="B125" t="str">
            <v>Almacén 1</v>
          </cell>
          <cell r="C125" t="str">
            <v>PORTA DIPLOMA TIMBRADO EN ORO</v>
          </cell>
          <cell r="D125" t="str">
            <v xml:space="preserve">UNIDADES </v>
          </cell>
          <cell r="E125">
            <v>4</v>
          </cell>
          <cell r="F125">
            <v>45657</v>
          </cell>
          <cell r="G125">
            <v>2700</v>
          </cell>
          <cell r="H125">
            <v>2700</v>
          </cell>
          <cell r="I125">
            <v>2700</v>
          </cell>
          <cell r="J125">
            <v>0</v>
          </cell>
          <cell r="K125">
            <v>4</v>
          </cell>
          <cell r="L125">
            <v>10800</v>
          </cell>
          <cell r="M125">
            <v>0</v>
          </cell>
          <cell r="N125" t="str">
            <v/>
          </cell>
          <cell r="O125" t="str">
            <v>0.00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  <cell r="T125">
            <v>45657</v>
          </cell>
          <cell r="U125">
            <v>4</v>
          </cell>
          <cell r="V125">
            <v>10800</v>
          </cell>
          <cell r="W125">
            <v>2700</v>
          </cell>
        </row>
        <row r="126">
          <cell r="A126" t="str">
            <v>MG006</v>
          </cell>
          <cell r="B126" t="str">
            <v>Almacén 1</v>
          </cell>
          <cell r="C126" t="str">
            <v xml:space="preserve">Libretas Rayada  Amarilla 8 1/2 x 11 </v>
          </cell>
          <cell r="D126" t="str">
            <v xml:space="preserve">UNIDADES </v>
          </cell>
          <cell r="E126">
            <v>11</v>
          </cell>
          <cell r="F126">
            <v>45657</v>
          </cell>
          <cell r="G126">
            <v>46.019999999999996</v>
          </cell>
          <cell r="H126">
            <v>46.019999999999996</v>
          </cell>
          <cell r="I126">
            <v>46.019999999999996</v>
          </cell>
          <cell r="J126">
            <v>5</v>
          </cell>
          <cell r="K126">
            <v>6</v>
          </cell>
          <cell r="L126">
            <v>276.12</v>
          </cell>
          <cell r="M126">
            <v>10</v>
          </cell>
          <cell r="N126">
            <v>45723</v>
          </cell>
          <cell r="O126">
            <v>42.456000000000003</v>
          </cell>
          <cell r="P126">
            <v>424.56000000000006</v>
          </cell>
          <cell r="Q126">
            <v>0</v>
          </cell>
          <cell r="R126">
            <v>10</v>
          </cell>
          <cell r="S126">
            <v>424.56000000000006</v>
          </cell>
          <cell r="T126">
            <v>45723</v>
          </cell>
          <cell r="U126">
            <v>16</v>
          </cell>
          <cell r="V126">
            <v>707.80799999999999</v>
          </cell>
          <cell r="W126">
            <v>44.238</v>
          </cell>
        </row>
        <row r="127">
          <cell r="A127" t="str">
            <v>MG007</v>
          </cell>
          <cell r="B127" t="str">
            <v>Almacén 1</v>
          </cell>
          <cell r="C127" t="str">
            <v xml:space="preserve">Marcadores Azul </v>
          </cell>
          <cell r="D127" t="str">
            <v xml:space="preserve">UNIDADES </v>
          </cell>
          <cell r="E127">
            <v>1</v>
          </cell>
          <cell r="F127">
            <v>45657</v>
          </cell>
          <cell r="G127">
            <v>55</v>
          </cell>
          <cell r="H127">
            <v>55</v>
          </cell>
          <cell r="I127">
            <v>55</v>
          </cell>
          <cell r="J127">
            <v>0</v>
          </cell>
          <cell r="K127">
            <v>1</v>
          </cell>
          <cell r="L127">
            <v>55</v>
          </cell>
          <cell r="M127">
            <v>0</v>
          </cell>
          <cell r="N127" t="str">
            <v/>
          </cell>
          <cell r="O127" t="str">
            <v>0.00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45657</v>
          </cell>
          <cell r="U127">
            <v>1</v>
          </cell>
          <cell r="V127">
            <v>55</v>
          </cell>
          <cell r="W127">
            <v>55</v>
          </cell>
        </row>
        <row r="128">
          <cell r="A128" t="str">
            <v>MG008</v>
          </cell>
          <cell r="B128" t="str">
            <v>Almacén 1</v>
          </cell>
          <cell r="C128" t="str">
            <v xml:space="preserve">Marcadores Negro </v>
          </cell>
          <cell r="D128" t="str">
            <v xml:space="preserve">UNIDADES </v>
          </cell>
          <cell r="E128">
            <v>56</v>
          </cell>
          <cell r="F128">
            <v>45657</v>
          </cell>
          <cell r="G128">
            <v>55</v>
          </cell>
          <cell r="H128">
            <v>55</v>
          </cell>
          <cell r="I128">
            <v>55</v>
          </cell>
          <cell r="J128">
            <v>0</v>
          </cell>
          <cell r="K128">
            <v>56</v>
          </cell>
          <cell r="L128">
            <v>3080</v>
          </cell>
          <cell r="M128">
            <v>0</v>
          </cell>
          <cell r="N128" t="str">
            <v/>
          </cell>
          <cell r="O128" t="str">
            <v>0.00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45657</v>
          </cell>
          <cell r="U128">
            <v>56</v>
          </cell>
          <cell r="V128">
            <v>3080</v>
          </cell>
          <cell r="W128">
            <v>55</v>
          </cell>
        </row>
        <row r="129">
          <cell r="A129" t="str">
            <v>MG009</v>
          </cell>
          <cell r="B129" t="str">
            <v>Almacén 1</v>
          </cell>
          <cell r="C129" t="str">
            <v>Marcadores Rojo</v>
          </cell>
          <cell r="D129" t="str">
            <v xml:space="preserve">UNIDADES </v>
          </cell>
          <cell r="E129">
            <v>1</v>
          </cell>
          <cell r="F129">
            <v>45657</v>
          </cell>
          <cell r="G129">
            <v>55</v>
          </cell>
          <cell r="H129">
            <v>55</v>
          </cell>
          <cell r="I129">
            <v>55</v>
          </cell>
          <cell r="J129">
            <v>0</v>
          </cell>
          <cell r="K129">
            <v>1</v>
          </cell>
          <cell r="L129">
            <v>55</v>
          </cell>
          <cell r="M129">
            <v>0</v>
          </cell>
          <cell r="N129" t="str">
            <v/>
          </cell>
          <cell r="O129" t="str">
            <v>0.00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  <cell r="T129">
            <v>45657</v>
          </cell>
          <cell r="U129">
            <v>1</v>
          </cell>
          <cell r="V129">
            <v>55</v>
          </cell>
          <cell r="W129">
            <v>55</v>
          </cell>
        </row>
        <row r="130">
          <cell r="A130" t="str">
            <v>MG010</v>
          </cell>
          <cell r="B130" t="str">
            <v>Almacén 1</v>
          </cell>
          <cell r="C130" t="str">
            <v>Clip Pequeños Cajas 100/1</v>
          </cell>
          <cell r="D130" t="str">
            <v>CAJA</v>
          </cell>
          <cell r="E130">
            <v>25</v>
          </cell>
          <cell r="F130">
            <v>45657</v>
          </cell>
          <cell r="G130">
            <v>17.809999999999999</v>
          </cell>
          <cell r="H130">
            <v>17.809999999999999</v>
          </cell>
          <cell r="I130">
            <v>17.809999999999999</v>
          </cell>
          <cell r="J130">
            <v>2</v>
          </cell>
          <cell r="K130">
            <v>23</v>
          </cell>
          <cell r="L130">
            <v>409.63</v>
          </cell>
          <cell r="M130">
            <v>0</v>
          </cell>
          <cell r="N130" t="str">
            <v/>
          </cell>
          <cell r="O130" t="str">
            <v>0.00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45657</v>
          </cell>
          <cell r="U130">
            <v>23</v>
          </cell>
          <cell r="V130">
            <v>409.63</v>
          </cell>
          <cell r="W130">
            <v>17.809999999999999</v>
          </cell>
        </row>
        <row r="131">
          <cell r="A131" t="str">
            <v>MG162</v>
          </cell>
          <cell r="B131" t="str">
            <v>Almacén 1</v>
          </cell>
          <cell r="C131" t="str">
            <v>PORTA CARNET CLEAR</v>
          </cell>
          <cell r="D131" t="str">
            <v xml:space="preserve">UNIDADES </v>
          </cell>
          <cell r="E131">
            <v>22</v>
          </cell>
          <cell r="F131">
            <v>45657</v>
          </cell>
          <cell r="G131">
            <v>23.6</v>
          </cell>
          <cell r="H131">
            <v>23.6</v>
          </cell>
          <cell r="I131">
            <v>23.6</v>
          </cell>
          <cell r="J131">
            <v>6</v>
          </cell>
          <cell r="K131">
            <v>16</v>
          </cell>
          <cell r="L131">
            <v>377.6</v>
          </cell>
          <cell r="M131">
            <v>45</v>
          </cell>
          <cell r="N131">
            <v>45694</v>
          </cell>
          <cell r="O131" t="str">
            <v>0.00</v>
          </cell>
          <cell r="P131">
            <v>0</v>
          </cell>
          <cell r="Q131">
            <v>45</v>
          </cell>
          <cell r="R131">
            <v>0</v>
          </cell>
          <cell r="S131">
            <v>0</v>
          </cell>
          <cell r="T131">
            <v>45694</v>
          </cell>
          <cell r="U131">
            <v>16</v>
          </cell>
          <cell r="V131">
            <v>377.6</v>
          </cell>
          <cell r="W131">
            <v>23.6</v>
          </cell>
        </row>
        <row r="132">
          <cell r="A132" t="str">
            <v>MG011</v>
          </cell>
          <cell r="B132" t="str">
            <v>Almacén 1</v>
          </cell>
          <cell r="C132" t="str">
            <v xml:space="preserve">Clip Grande Cajas 100/1 </v>
          </cell>
          <cell r="D132" t="str">
            <v>CAJA</v>
          </cell>
          <cell r="E132">
            <v>16</v>
          </cell>
          <cell r="F132">
            <v>45657</v>
          </cell>
          <cell r="G132">
            <v>29.86</v>
          </cell>
          <cell r="H132">
            <v>29.86</v>
          </cell>
          <cell r="I132">
            <v>29.86</v>
          </cell>
          <cell r="J132">
            <v>5</v>
          </cell>
          <cell r="K132">
            <v>11</v>
          </cell>
          <cell r="L132">
            <v>328.46</v>
          </cell>
          <cell r="M132">
            <v>10</v>
          </cell>
          <cell r="N132">
            <v>45821</v>
          </cell>
          <cell r="O132">
            <v>77.998000000000005</v>
          </cell>
          <cell r="P132">
            <v>779.98</v>
          </cell>
          <cell r="Q132">
            <v>0</v>
          </cell>
          <cell r="R132">
            <v>10</v>
          </cell>
          <cell r="S132">
            <v>779.98</v>
          </cell>
          <cell r="T132">
            <v>45821</v>
          </cell>
          <cell r="U132">
            <v>21</v>
          </cell>
          <cell r="V132">
            <v>1132.509</v>
          </cell>
          <cell r="W132">
            <v>53.929000000000002</v>
          </cell>
        </row>
        <row r="133">
          <cell r="A133" t="str">
            <v>MG012</v>
          </cell>
          <cell r="B133" t="str">
            <v>Almacén 1</v>
          </cell>
          <cell r="C133" t="str">
            <v xml:space="preserve">Resaltadores rosados </v>
          </cell>
          <cell r="D133" t="str">
            <v xml:space="preserve">UNIDADES </v>
          </cell>
          <cell r="E133">
            <v>7</v>
          </cell>
          <cell r="F133">
            <v>45657</v>
          </cell>
          <cell r="G133">
            <v>29.75</v>
          </cell>
          <cell r="H133">
            <v>29.75</v>
          </cell>
          <cell r="I133">
            <v>29.75</v>
          </cell>
          <cell r="J133">
            <v>2</v>
          </cell>
          <cell r="K133">
            <v>5</v>
          </cell>
          <cell r="L133">
            <v>148.75</v>
          </cell>
          <cell r="M133">
            <v>0</v>
          </cell>
          <cell r="N133" t="str">
            <v/>
          </cell>
          <cell r="O133" t="str">
            <v>0.00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  <cell r="T133">
            <v>45657</v>
          </cell>
          <cell r="U133">
            <v>5</v>
          </cell>
          <cell r="V133">
            <v>148.75</v>
          </cell>
          <cell r="W133">
            <v>29.75</v>
          </cell>
        </row>
        <row r="134">
          <cell r="A134" t="str">
            <v>MG276</v>
          </cell>
          <cell r="B134" t="str">
            <v>Almacén 1</v>
          </cell>
          <cell r="C134" t="str">
            <v>SELLO GOMIGRAFO INSTITUCIONAL</v>
          </cell>
          <cell r="D134" t="str">
            <v xml:space="preserve">UNIDADES </v>
          </cell>
          <cell r="E134">
            <v>0</v>
          </cell>
          <cell r="F134">
            <v>45657</v>
          </cell>
          <cell r="G134" t="str">
            <v>0</v>
          </cell>
          <cell r="H134">
            <v>0</v>
          </cell>
          <cell r="I134" t="str">
            <v>0</v>
          </cell>
          <cell r="J134">
            <v>0</v>
          </cell>
          <cell r="K134">
            <v>0</v>
          </cell>
          <cell r="L134">
            <v>0</v>
          </cell>
          <cell r="M134">
            <v>1</v>
          </cell>
          <cell r="N134">
            <v>45742</v>
          </cell>
          <cell r="O134">
            <v>1399.48</v>
          </cell>
          <cell r="P134">
            <v>1399.48</v>
          </cell>
          <cell r="Q134">
            <v>0</v>
          </cell>
          <cell r="R134">
            <v>1</v>
          </cell>
          <cell r="S134">
            <v>1399.48</v>
          </cell>
          <cell r="T134">
            <v>45742</v>
          </cell>
          <cell r="U134">
            <v>1</v>
          </cell>
          <cell r="V134">
            <v>1399.48</v>
          </cell>
          <cell r="W134">
            <v>1399.48</v>
          </cell>
        </row>
        <row r="135">
          <cell r="A135" t="str">
            <v>MG013</v>
          </cell>
          <cell r="B135" t="str">
            <v>Almacén 1</v>
          </cell>
          <cell r="C135" t="str">
            <v xml:space="preserve">Resaltadores verdes </v>
          </cell>
          <cell r="D135" t="str">
            <v xml:space="preserve">UNIDADES </v>
          </cell>
          <cell r="E135">
            <v>0</v>
          </cell>
          <cell r="F135">
            <v>45657</v>
          </cell>
          <cell r="G135" t="str">
            <v>0</v>
          </cell>
          <cell r="H135">
            <v>0</v>
          </cell>
          <cell r="I135" t="str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 t="str">
            <v/>
          </cell>
          <cell r="O135" t="str">
            <v>0.00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45657</v>
          </cell>
          <cell r="U135">
            <v>0</v>
          </cell>
          <cell r="V135">
            <v>0</v>
          </cell>
          <cell r="W135" t="str">
            <v>0</v>
          </cell>
        </row>
        <row r="136">
          <cell r="A136" t="str">
            <v>MG014</v>
          </cell>
          <cell r="B136" t="str">
            <v>Almacén 1</v>
          </cell>
          <cell r="C136" t="str">
            <v xml:space="preserve">Resaltadores Amarillo Neon </v>
          </cell>
          <cell r="D136" t="str">
            <v xml:space="preserve">UNIDADES </v>
          </cell>
          <cell r="E136">
            <v>31</v>
          </cell>
          <cell r="F136">
            <v>45657</v>
          </cell>
          <cell r="G136">
            <v>29.104750000000003</v>
          </cell>
          <cell r="H136">
            <v>29.104750000000003</v>
          </cell>
          <cell r="I136">
            <v>29.104750000000003</v>
          </cell>
          <cell r="J136">
            <v>5</v>
          </cell>
          <cell r="K136">
            <v>26</v>
          </cell>
          <cell r="L136">
            <v>756.72350000000006</v>
          </cell>
          <cell r="M136">
            <v>0</v>
          </cell>
          <cell r="N136" t="str">
            <v/>
          </cell>
          <cell r="O136" t="str">
            <v>0.00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45657</v>
          </cell>
          <cell r="U136">
            <v>26</v>
          </cell>
          <cell r="V136">
            <v>756.72350000000006</v>
          </cell>
          <cell r="W136">
            <v>29.104750000000003</v>
          </cell>
        </row>
        <row r="137">
          <cell r="A137" t="str">
            <v>MG015</v>
          </cell>
          <cell r="B137" t="str">
            <v>Almacén 1</v>
          </cell>
          <cell r="C137" t="str">
            <v xml:space="preserve">Resaltadores fluorecentes </v>
          </cell>
          <cell r="D137" t="str">
            <v xml:space="preserve">UNIDADES </v>
          </cell>
          <cell r="E137">
            <v>0</v>
          </cell>
          <cell r="F137">
            <v>45657</v>
          </cell>
          <cell r="G137" t="str">
            <v>0</v>
          </cell>
          <cell r="H137">
            <v>0</v>
          </cell>
          <cell r="I137" t="str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 t="str">
            <v/>
          </cell>
          <cell r="O137" t="str">
            <v>0.00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  <cell r="T137">
            <v>45657</v>
          </cell>
          <cell r="U137">
            <v>0</v>
          </cell>
          <cell r="V137">
            <v>0</v>
          </cell>
          <cell r="W137" t="str">
            <v>0</v>
          </cell>
        </row>
        <row r="138">
          <cell r="A138" t="str">
            <v>MG016</v>
          </cell>
          <cell r="B138" t="str">
            <v>Almacén 1</v>
          </cell>
          <cell r="C138" t="str">
            <v xml:space="preserve">Post-it 3X3 </v>
          </cell>
          <cell r="D138" t="str">
            <v xml:space="preserve">UNIDADES </v>
          </cell>
          <cell r="E138">
            <v>33</v>
          </cell>
          <cell r="F138">
            <v>45657</v>
          </cell>
          <cell r="G138" t="str">
            <v>0</v>
          </cell>
          <cell r="H138">
            <v>19.8245</v>
          </cell>
          <cell r="I138" t="str">
            <v>0</v>
          </cell>
          <cell r="J138">
            <v>34</v>
          </cell>
          <cell r="K138">
            <v>-1</v>
          </cell>
          <cell r="L138">
            <v>0</v>
          </cell>
          <cell r="M138">
            <v>15</v>
          </cell>
          <cell r="N138">
            <v>45723</v>
          </cell>
          <cell r="O138">
            <v>17.794599999999999</v>
          </cell>
          <cell r="P138">
            <v>266.91899999999998</v>
          </cell>
          <cell r="Q138">
            <v>0</v>
          </cell>
          <cell r="R138">
            <v>15</v>
          </cell>
          <cell r="S138">
            <v>266.91899999999998</v>
          </cell>
          <cell r="T138">
            <v>45723</v>
          </cell>
          <cell r="U138">
            <v>14</v>
          </cell>
          <cell r="V138">
            <v>249.12439999999998</v>
          </cell>
          <cell r="W138">
            <v>17.794599999999999</v>
          </cell>
        </row>
        <row r="139">
          <cell r="A139" t="str">
            <v>MG017</v>
          </cell>
          <cell r="B139" t="str">
            <v>Almacén 1</v>
          </cell>
          <cell r="C139" t="str">
            <v xml:space="preserve">Post-it Verde  </v>
          </cell>
          <cell r="D139" t="str">
            <v xml:space="preserve">UNIDADES </v>
          </cell>
          <cell r="E139">
            <v>0</v>
          </cell>
          <cell r="F139">
            <v>45657</v>
          </cell>
          <cell r="G139" t="str">
            <v>0</v>
          </cell>
          <cell r="H139">
            <v>0</v>
          </cell>
          <cell r="I139" t="str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 t="str">
            <v/>
          </cell>
          <cell r="O139" t="str">
            <v>0.00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45657</v>
          </cell>
          <cell r="U139">
            <v>0</v>
          </cell>
          <cell r="V139">
            <v>0</v>
          </cell>
          <cell r="W139" t="str">
            <v>0</v>
          </cell>
        </row>
        <row r="140">
          <cell r="A140" t="str">
            <v>MG018</v>
          </cell>
          <cell r="B140" t="str">
            <v>Almacén 1</v>
          </cell>
          <cell r="C140" t="str">
            <v xml:space="preserve">Post-it Azul  </v>
          </cell>
          <cell r="D140" t="str">
            <v xml:space="preserve">UNIDADES </v>
          </cell>
          <cell r="E140">
            <v>0</v>
          </cell>
          <cell r="F140">
            <v>45657</v>
          </cell>
          <cell r="G140" t="str">
            <v>0</v>
          </cell>
          <cell r="H140">
            <v>0</v>
          </cell>
          <cell r="I140" t="str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 t="str">
            <v/>
          </cell>
          <cell r="O140" t="str">
            <v>0.00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  <cell r="T140">
            <v>45657</v>
          </cell>
          <cell r="U140">
            <v>0</v>
          </cell>
          <cell r="V140">
            <v>0</v>
          </cell>
          <cell r="W140" t="str">
            <v>0</v>
          </cell>
        </row>
        <row r="141">
          <cell r="A141" t="str">
            <v>MG019</v>
          </cell>
          <cell r="B141" t="str">
            <v>Almacén 1</v>
          </cell>
          <cell r="C141" t="str">
            <v xml:space="preserve">Post-it Medianos </v>
          </cell>
          <cell r="D141" t="str">
            <v xml:space="preserve">UNIDADES </v>
          </cell>
          <cell r="E141">
            <v>0</v>
          </cell>
          <cell r="F141">
            <v>45657</v>
          </cell>
          <cell r="G141" t="str">
            <v>0</v>
          </cell>
          <cell r="H141">
            <v>0</v>
          </cell>
          <cell r="I141" t="str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 t="str">
            <v/>
          </cell>
          <cell r="O141" t="str">
            <v>0.00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  <cell r="T141">
            <v>45657</v>
          </cell>
          <cell r="U141">
            <v>0</v>
          </cell>
          <cell r="V141">
            <v>0</v>
          </cell>
          <cell r="W141" t="str">
            <v>0</v>
          </cell>
        </row>
        <row r="142">
          <cell r="A142" t="str">
            <v>MG020</v>
          </cell>
          <cell r="B142" t="str">
            <v>Almacén 1</v>
          </cell>
          <cell r="C142" t="str">
            <v xml:space="preserve">Grapadoras </v>
          </cell>
          <cell r="D142" t="str">
            <v xml:space="preserve">UNIDADES </v>
          </cell>
          <cell r="E142">
            <v>8</v>
          </cell>
          <cell r="F142">
            <v>45657</v>
          </cell>
          <cell r="G142">
            <v>488.00049999999999</v>
          </cell>
          <cell r="H142">
            <v>488.00049999999999</v>
          </cell>
          <cell r="I142">
            <v>488.00049999999999</v>
          </cell>
          <cell r="J142">
            <v>3</v>
          </cell>
          <cell r="K142">
            <v>5</v>
          </cell>
          <cell r="L142">
            <v>2440.0025000000001</v>
          </cell>
          <cell r="M142">
            <v>0</v>
          </cell>
          <cell r="N142" t="str">
            <v/>
          </cell>
          <cell r="O142" t="str">
            <v>0.00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  <cell r="T142">
            <v>45657</v>
          </cell>
          <cell r="U142">
            <v>5</v>
          </cell>
          <cell r="V142">
            <v>2440.0025000000001</v>
          </cell>
          <cell r="W142">
            <v>488.00049999999999</v>
          </cell>
        </row>
        <row r="143">
          <cell r="A143" t="str">
            <v>MG021</v>
          </cell>
          <cell r="B143" t="str">
            <v>Almacén 1</v>
          </cell>
          <cell r="C143" t="str">
            <v>Sacagrapas</v>
          </cell>
          <cell r="D143" t="str">
            <v xml:space="preserve">UNIDADES </v>
          </cell>
          <cell r="E143">
            <v>22</v>
          </cell>
          <cell r="F143">
            <v>45657</v>
          </cell>
          <cell r="G143">
            <v>23</v>
          </cell>
          <cell r="H143">
            <v>23</v>
          </cell>
          <cell r="I143">
            <v>23</v>
          </cell>
          <cell r="J143">
            <v>5</v>
          </cell>
          <cell r="K143">
            <v>17</v>
          </cell>
          <cell r="L143">
            <v>391</v>
          </cell>
          <cell r="M143">
            <v>0</v>
          </cell>
          <cell r="N143" t="str">
            <v/>
          </cell>
          <cell r="O143" t="str">
            <v>0.00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  <cell r="T143">
            <v>45657</v>
          </cell>
          <cell r="U143">
            <v>17</v>
          </cell>
          <cell r="V143">
            <v>391</v>
          </cell>
          <cell r="W143">
            <v>23</v>
          </cell>
        </row>
        <row r="144">
          <cell r="A144" t="str">
            <v>MG022</v>
          </cell>
          <cell r="B144" t="str">
            <v>Almacén 1</v>
          </cell>
          <cell r="C144" t="str">
            <v xml:space="preserve">Grapas 13 mm </v>
          </cell>
          <cell r="D144" t="str">
            <v>CAJA</v>
          </cell>
          <cell r="E144">
            <v>4</v>
          </cell>
          <cell r="F144">
            <v>45657</v>
          </cell>
          <cell r="G144">
            <v>75</v>
          </cell>
          <cell r="H144">
            <v>75</v>
          </cell>
          <cell r="I144">
            <v>75</v>
          </cell>
          <cell r="J144">
            <v>0</v>
          </cell>
          <cell r="K144">
            <v>4</v>
          </cell>
          <cell r="L144">
            <v>300</v>
          </cell>
          <cell r="M144">
            <v>0</v>
          </cell>
          <cell r="N144" t="str">
            <v/>
          </cell>
          <cell r="O144" t="str">
            <v>0.00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  <cell r="T144">
            <v>45657</v>
          </cell>
          <cell r="U144">
            <v>4</v>
          </cell>
          <cell r="V144">
            <v>300</v>
          </cell>
          <cell r="W144">
            <v>75</v>
          </cell>
        </row>
        <row r="145">
          <cell r="A145" t="str">
            <v>MG023</v>
          </cell>
          <cell r="B145" t="str">
            <v>Almacén 1</v>
          </cell>
          <cell r="C145" t="str">
            <v xml:space="preserve">Grapas 20 mm </v>
          </cell>
          <cell r="D145" t="str">
            <v>CAJA</v>
          </cell>
          <cell r="E145">
            <v>2</v>
          </cell>
          <cell r="F145">
            <v>45657</v>
          </cell>
          <cell r="G145">
            <v>75</v>
          </cell>
          <cell r="H145">
            <v>75</v>
          </cell>
          <cell r="I145">
            <v>75</v>
          </cell>
          <cell r="J145">
            <v>0</v>
          </cell>
          <cell r="K145">
            <v>2</v>
          </cell>
          <cell r="L145">
            <v>150</v>
          </cell>
          <cell r="M145">
            <v>0</v>
          </cell>
          <cell r="N145" t="str">
            <v/>
          </cell>
          <cell r="O145" t="str">
            <v>0.00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45657</v>
          </cell>
          <cell r="U145">
            <v>2</v>
          </cell>
          <cell r="V145">
            <v>150</v>
          </cell>
          <cell r="W145">
            <v>75</v>
          </cell>
        </row>
        <row r="146">
          <cell r="A146" t="str">
            <v>MG024</v>
          </cell>
          <cell r="B146" t="str">
            <v>Almacén 1</v>
          </cell>
          <cell r="C146" t="str">
            <v xml:space="preserve">Grapas Standard </v>
          </cell>
          <cell r="D146" t="str">
            <v>CAJA</v>
          </cell>
          <cell r="E146">
            <v>6</v>
          </cell>
          <cell r="F146">
            <v>45657</v>
          </cell>
          <cell r="G146">
            <v>16.5</v>
          </cell>
          <cell r="H146">
            <v>16.5</v>
          </cell>
          <cell r="I146">
            <v>16.5</v>
          </cell>
          <cell r="J146">
            <v>3</v>
          </cell>
          <cell r="K146">
            <v>3</v>
          </cell>
          <cell r="L146">
            <v>49.5</v>
          </cell>
          <cell r="M146">
            <v>0</v>
          </cell>
          <cell r="N146" t="str">
            <v/>
          </cell>
          <cell r="O146" t="str">
            <v>0.00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  <cell r="T146">
            <v>45657</v>
          </cell>
          <cell r="U146">
            <v>3</v>
          </cell>
          <cell r="V146">
            <v>49.5</v>
          </cell>
          <cell r="W146">
            <v>16.5</v>
          </cell>
        </row>
        <row r="147">
          <cell r="A147" t="str">
            <v>MG025</v>
          </cell>
          <cell r="B147" t="str">
            <v>Almacén 1</v>
          </cell>
          <cell r="C147" t="str">
            <v xml:space="preserve">Perforadora 2 hoyos </v>
          </cell>
          <cell r="D147" t="str">
            <v xml:space="preserve">UNIDADES </v>
          </cell>
          <cell r="E147">
            <v>7</v>
          </cell>
          <cell r="F147">
            <v>45657</v>
          </cell>
          <cell r="G147">
            <v>525.83000000000004</v>
          </cell>
          <cell r="H147">
            <v>525.83000000000004</v>
          </cell>
          <cell r="I147">
            <v>525.83000000000004</v>
          </cell>
          <cell r="J147">
            <v>0</v>
          </cell>
          <cell r="K147">
            <v>7</v>
          </cell>
          <cell r="L147">
            <v>3680.8100000000004</v>
          </cell>
          <cell r="M147">
            <v>0</v>
          </cell>
          <cell r="N147" t="str">
            <v/>
          </cell>
          <cell r="O147" t="str">
            <v>0.00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45657</v>
          </cell>
          <cell r="U147">
            <v>7</v>
          </cell>
          <cell r="V147">
            <v>3680.8100000000004</v>
          </cell>
          <cell r="W147">
            <v>525.83000000000004</v>
          </cell>
        </row>
        <row r="148">
          <cell r="A148" t="str">
            <v>MG026</v>
          </cell>
          <cell r="B148" t="str">
            <v>Almacén 1</v>
          </cell>
          <cell r="C148" t="str">
            <v xml:space="preserve">Perforadora 3 hoyos </v>
          </cell>
          <cell r="D148" t="str">
            <v xml:space="preserve">UNIDADES </v>
          </cell>
          <cell r="E148">
            <v>0</v>
          </cell>
          <cell r="F148">
            <v>45657</v>
          </cell>
          <cell r="G148" t="str">
            <v>0</v>
          </cell>
          <cell r="H148">
            <v>0</v>
          </cell>
          <cell r="I148" t="str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 t="str">
            <v/>
          </cell>
          <cell r="O148" t="str">
            <v>0.00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45657</v>
          </cell>
          <cell r="U148">
            <v>0</v>
          </cell>
          <cell r="V148">
            <v>0</v>
          </cell>
          <cell r="W148" t="str">
            <v>0</v>
          </cell>
        </row>
        <row r="149">
          <cell r="A149" t="str">
            <v>MG028</v>
          </cell>
          <cell r="B149" t="str">
            <v>Almacén 1</v>
          </cell>
          <cell r="C149" t="str">
            <v xml:space="preserve">Reglas de Metal </v>
          </cell>
          <cell r="D149" t="str">
            <v xml:space="preserve">UNIDADES </v>
          </cell>
          <cell r="E149">
            <v>5</v>
          </cell>
          <cell r="F149">
            <v>45657</v>
          </cell>
          <cell r="G149">
            <v>32.863</v>
          </cell>
          <cell r="H149">
            <v>32.863</v>
          </cell>
          <cell r="I149">
            <v>32.863</v>
          </cell>
          <cell r="J149">
            <v>0</v>
          </cell>
          <cell r="K149">
            <v>5</v>
          </cell>
          <cell r="L149">
            <v>164.315</v>
          </cell>
          <cell r="M149">
            <v>10</v>
          </cell>
          <cell r="N149">
            <v>45723</v>
          </cell>
          <cell r="O149">
            <v>34.195999999999998</v>
          </cell>
          <cell r="P149">
            <v>341.96</v>
          </cell>
          <cell r="Q149">
            <v>0</v>
          </cell>
          <cell r="R149">
            <v>10</v>
          </cell>
          <cell r="S149">
            <v>341.96</v>
          </cell>
          <cell r="T149">
            <v>45723</v>
          </cell>
          <cell r="U149">
            <v>15</v>
          </cell>
          <cell r="V149">
            <v>502.9425</v>
          </cell>
          <cell r="W149">
            <v>33.529499999999999</v>
          </cell>
        </row>
        <row r="150">
          <cell r="A150" t="str">
            <v>MG029</v>
          </cell>
          <cell r="B150" t="str">
            <v>Almacén 1</v>
          </cell>
          <cell r="C150" t="str">
            <v xml:space="preserve">Sobre Manila Blanco 8 1/2 x 11 </v>
          </cell>
          <cell r="D150" t="str">
            <v xml:space="preserve">UNIDADES </v>
          </cell>
          <cell r="E150">
            <v>0</v>
          </cell>
          <cell r="F150">
            <v>45657</v>
          </cell>
          <cell r="G150" t="str">
            <v>0</v>
          </cell>
          <cell r="H150">
            <v>0</v>
          </cell>
          <cell r="I150" t="str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 t="str">
            <v/>
          </cell>
          <cell r="O150" t="str">
            <v>0.00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  <cell r="T150">
            <v>45657</v>
          </cell>
          <cell r="U150">
            <v>0</v>
          </cell>
          <cell r="V150">
            <v>0</v>
          </cell>
          <cell r="W150" t="str">
            <v>0</v>
          </cell>
        </row>
        <row r="151">
          <cell r="A151" t="str">
            <v>MG030</v>
          </cell>
          <cell r="B151" t="str">
            <v>Almacén 1</v>
          </cell>
          <cell r="C151" t="str">
            <v xml:space="preserve">Sobre Manila Blanco 8 1/2 x 14 </v>
          </cell>
          <cell r="D151" t="str">
            <v xml:space="preserve">UNIDADES </v>
          </cell>
          <cell r="E151">
            <v>270</v>
          </cell>
          <cell r="F151">
            <v>45657</v>
          </cell>
          <cell r="G151">
            <v>8.4</v>
          </cell>
          <cell r="H151">
            <v>8.4</v>
          </cell>
          <cell r="I151">
            <v>8.4</v>
          </cell>
          <cell r="J151">
            <v>12</v>
          </cell>
          <cell r="K151">
            <v>258</v>
          </cell>
          <cell r="L151">
            <v>2167.2000000000003</v>
          </cell>
          <cell r="M151">
            <v>50</v>
          </cell>
          <cell r="N151">
            <v>45821</v>
          </cell>
          <cell r="O151">
            <v>11.8</v>
          </cell>
          <cell r="P151">
            <v>590</v>
          </cell>
          <cell r="Q151">
            <v>0</v>
          </cell>
          <cell r="R151">
            <v>50</v>
          </cell>
          <cell r="S151">
            <v>590</v>
          </cell>
          <cell r="T151">
            <v>45821</v>
          </cell>
          <cell r="U151">
            <v>308</v>
          </cell>
          <cell r="V151">
            <v>3110.8000000000006</v>
          </cell>
          <cell r="W151">
            <v>10.100000000000001</v>
          </cell>
        </row>
        <row r="152">
          <cell r="A152" t="str">
            <v>MG031</v>
          </cell>
          <cell r="B152" t="str">
            <v>Almacén 1</v>
          </cell>
          <cell r="C152" t="str">
            <v>Teclados Dell</v>
          </cell>
          <cell r="D152" t="str">
            <v xml:space="preserve">UNIDADES </v>
          </cell>
          <cell r="E152">
            <v>0</v>
          </cell>
          <cell r="F152">
            <v>45657</v>
          </cell>
          <cell r="G152" t="str">
            <v>0</v>
          </cell>
          <cell r="H152">
            <v>0</v>
          </cell>
          <cell r="I152" t="str">
            <v>0</v>
          </cell>
          <cell r="J152">
            <v>0</v>
          </cell>
          <cell r="K152">
            <v>0</v>
          </cell>
          <cell r="L152">
            <v>0</v>
          </cell>
          <cell r="M152">
            <v>10</v>
          </cell>
          <cell r="N152">
            <v>45723</v>
          </cell>
          <cell r="O152">
            <v>811.97</v>
          </cell>
          <cell r="P152">
            <v>8119.7000000000007</v>
          </cell>
          <cell r="Q152">
            <v>0</v>
          </cell>
          <cell r="R152">
            <v>10</v>
          </cell>
          <cell r="S152">
            <v>8119.7000000000007</v>
          </cell>
          <cell r="T152">
            <v>45723</v>
          </cell>
          <cell r="U152">
            <v>10</v>
          </cell>
          <cell r="V152">
            <v>8119.7000000000007</v>
          </cell>
          <cell r="W152">
            <v>811.97</v>
          </cell>
        </row>
        <row r="153">
          <cell r="A153" t="str">
            <v>MG032</v>
          </cell>
          <cell r="B153" t="str">
            <v>Almacén 1</v>
          </cell>
          <cell r="C153" t="str">
            <v xml:space="preserve">Tijeras #7  </v>
          </cell>
          <cell r="D153" t="str">
            <v xml:space="preserve">UNIDADES </v>
          </cell>
          <cell r="E153">
            <v>0</v>
          </cell>
          <cell r="F153">
            <v>45657</v>
          </cell>
          <cell r="G153" t="str">
            <v>0</v>
          </cell>
          <cell r="H153">
            <v>0</v>
          </cell>
          <cell r="I153" t="str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 t="str">
            <v/>
          </cell>
          <cell r="O153" t="str">
            <v>0.00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45657</v>
          </cell>
          <cell r="U153">
            <v>0</v>
          </cell>
          <cell r="V153">
            <v>0</v>
          </cell>
          <cell r="W153" t="str">
            <v>0</v>
          </cell>
        </row>
        <row r="154">
          <cell r="A154" t="str">
            <v>MG212</v>
          </cell>
          <cell r="B154" t="str">
            <v>Almacén 1</v>
          </cell>
          <cell r="C154" t="str">
            <v>Tijeras #8</v>
          </cell>
          <cell r="D154" t="str">
            <v xml:space="preserve">UNIDADES </v>
          </cell>
          <cell r="E154">
            <v>5</v>
          </cell>
          <cell r="F154">
            <v>45657</v>
          </cell>
          <cell r="G154">
            <v>249.99</v>
          </cell>
          <cell r="H154">
            <v>249.99</v>
          </cell>
          <cell r="I154">
            <v>249.99</v>
          </cell>
          <cell r="J154">
            <v>3</v>
          </cell>
          <cell r="K154">
            <v>2</v>
          </cell>
          <cell r="L154">
            <v>499.98</v>
          </cell>
          <cell r="M154">
            <v>0</v>
          </cell>
          <cell r="N154" t="str">
            <v/>
          </cell>
          <cell r="O154" t="str">
            <v>0.00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45657</v>
          </cell>
          <cell r="U154">
            <v>2</v>
          </cell>
          <cell r="V154">
            <v>499.98</v>
          </cell>
          <cell r="W154">
            <v>249.99</v>
          </cell>
        </row>
        <row r="155">
          <cell r="A155" t="str">
            <v>MG033</v>
          </cell>
          <cell r="B155" t="str">
            <v>Almacén 1</v>
          </cell>
          <cell r="C155" t="str">
            <v>Folders Pendaflex Cartas   25/1</v>
          </cell>
          <cell r="D155" t="str">
            <v>CAJA</v>
          </cell>
          <cell r="E155">
            <v>1</v>
          </cell>
          <cell r="F155">
            <v>45657</v>
          </cell>
          <cell r="G155">
            <v>425.25</v>
          </cell>
          <cell r="H155">
            <v>425.25</v>
          </cell>
          <cell r="I155">
            <v>425.25</v>
          </cell>
          <cell r="J155">
            <v>0</v>
          </cell>
          <cell r="K155">
            <v>1</v>
          </cell>
          <cell r="L155">
            <v>425.25</v>
          </cell>
          <cell r="M155">
            <v>0</v>
          </cell>
          <cell r="N155" t="str">
            <v/>
          </cell>
          <cell r="O155" t="str">
            <v>0.00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  <cell r="T155">
            <v>45657</v>
          </cell>
          <cell r="U155">
            <v>1</v>
          </cell>
          <cell r="V155">
            <v>425.25</v>
          </cell>
          <cell r="W155">
            <v>425.25</v>
          </cell>
        </row>
        <row r="156">
          <cell r="A156" t="str">
            <v>MG034</v>
          </cell>
          <cell r="B156" t="str">
            <v>Almacén 1</v>
          </cell>
          <cell r="C156" t="str">
            <v>Folders Pendaflex Legal   25/1</v>
          </cell>
          <cell r="D156" t="str">
            <v>CAJA</v>
          </cell>
          <cell r="E156">
            <v>11</v>
          </cell>
          <cell r="F156">
            <v>45657</v>
          </cell>
          <cell r="G156">
            <v>703.5</v>
          </cell>
          <cell r="H156">
            <v>703.5</v>
          </cell>
          <cell r="I156">
            <v>703.5</v>
          </cell>
          <cell r="J156">
            <v>0</v>
          </cell>
          <cell r="K156">
            <v>11</v>
          </cell>
          <cell r="L156">
            <v>7738.5</v>
          </cell>
          <cell r="M156">
            <v>0</v>
          </cell>
          <cell r="N156" t="str">
            <v/>
          </cell>
          <cell r="O156" t="str">
            <v>0.00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  <cell r="T156">
            <v>45657</v>
          </cell>
          <cell r="U156">
            <v>11</v>
          </cell>
          <cell r="V156">
            <v>7738.5</v>
          </cell>
          <cell r="W156">
            <v>703.5</v>
          </cell>
        </row>
        <row r="157">
          <cell r="A157" t="str">
            <v>MG035</v>
          </cell>
          <cell r="B157" t="str">
            <v>Almacén 1</v>
          </cell>
          <cell r="C157" t="str">
            <v xml:space="preserve">Folders Manila 8 1/2 x 11  </v>
          </cell>
          <cell r="D157" t="str">
            <v xml:space="preserve">UNIDADES </v>
          </cell>
          <cell r="E157">
            <v>100</v>
          </cell>
          <cell r="F157">
            <v>45657</v>
          </cell>
          <cell r="G157" t="str">
            <v>0</v>
          </cell>
          <cell r="H157">
            <v>115.19133333333333</v>
          </cell>
          <cell r="I157" t="str">
            <v>0</v>
          </cell>
          <cell r="J157">
            <v>100</v>
          </cell>
          <cell r="K157">
            <v>0</v>
          </cell>
          <cell r="L157">
            <v>0</v>
          </cell>
          <cell r="M157">
            <v>500</v>
          </cell>
          <cell r="N157">
            <v>45723</v>
          </cell>
          <cell r="O157">
            <v>2.09</v>
          </cell>
          <cell r="P157">
            <v>1045</v>
          </cell>
          <cell r="Q157">
            <v>200</v>
          </cell>
          <cell r="R157">
            <v>300</v>
          </cell>
          <cell r="S157">
            <v>627</v>
          </cell>
          <cell r="T157">
            <v>45723</v>
          </cell>
          <cell r="U157">
            <v>300</v>
          </cell>
          <cell r="V157">
            <v>627</v>
          </cell>
          <cell r="W157">
            <v>2.09</v>
          </cell>
        </row>
        <row r="158">
          <cell r="A158" t="str">
            <v>MG036</v>
          </cell>
          <cell r="B158" t="str">
            <v>Almacén 1</v>
          </cell>
          <cell r="C158" t="str">
            <v>Carpeta C/Cover 2¨BCA WJ UNDS</v>
          </cell>
          <cell r="D158" t="str">
            <v xml:space="preserve">UNIDADES </v>
          </cell>
          <cell r="E158">
            <v>5</v>
          </cell>
          <cell r="F158">
            <v>45657</v>
          </cell>
          <cell r="G158">
            <v>130</v>
          </cell>
          <cell r="H158">
            <v>130</v>
          </cell>
          <cell r="I158">
            <v>130</v>
          </cell>
          <cell r="J158">
            <v>0</v>
          </cell>
          <cell r="K158">
            <v>5</v>
          </cell>
          <cell r="L158">
            <v>650</v>
          </cell>
          <cell r="M158">
            <v>5</v>
          </cell>
          <cell r="N158">
            <v>45723</v>
          </cell>
          <cell r="O158">
            <v>203.85599999999999</v>
          </cell>
          <cell r="P158">
            <v>1019.28</v>
          </cell>
          <cell r="Q158">
            <v>0</v>
          </cell>
          <cell r="R158">
            <v>5</v>
          </cell>
          <cell r="S158">
            <v>1019.28</v>
          </cell>
          <cell r="T158">
            <v>45723</v>
          </cell>
          <cell r="U158">
            <v>10</v>
          </cell>
          <cell r="V158">
            <v>1669.28</v>
          </cell>
          <cell r="W158">
            <v>166.928</v>
          </cell>
        </row>
        <row r="159">
          <cell r="A159" t="str">
            <v>MG037</v>
          </cell>
          <cell r="B159" t="str">
            <v>Almacén 1</v>
          </cell>
          <cell r="C159" t="str">
            <v xml:space="preserve">Carpeta C/Cover 4¨BCA  </v>
          </cell>
          <cell r="D159" t="str">
            <v xml:space="preserve">UNIDADES </v>
          </cell>
          <cell r="E159">
            <v>0</v>
          </cell>
          <cell r="F159">
            <v>45657</v>
          </cell>
          <cell r="G159" t="str">
            <v>0</v>
          </cell>
          <cell r="H159">
            <v>0</v>
          </cell>
          <cell r="I159" t="str">
            <v>0</v>
          </cell>
          <cell r="J159">
            <v>0</v>
          </cell>
          <cell r="K159">
            <v>0</v>
          </cell>
          <cell r="L159">
            <v>0</v>
          </cell>
          <cell r="M159">
            <v>5</v>
          </cell>
          <cell r="N159">
            <v>45723</v>
          </cell>
          <cell r="O159">
            <v>244.99199999999999</v>
          </cell>
          <cell r="P159">
            <v>1224.96</v>
          </cell>
          <cell r="Q159">
            <v>0</v>
          </cell>
          <cell r="R159">
            <v>5</v>
          </cell>
          <cell r="S159">
            <v>1224.96</v>
          </cell>
          <cell r="T159">
            <v>45723</v>
          </cell>
          <cell r="U159">
            <v>5</v>
          </cell>
          <cell r="V159">
            <v>1224.96</v>
          </cell>
          <cell r="W159">
            <v>244.99199999999999</v>
          </cell>
        </row>
        <row r="160">
          <cell r="A160" t="str">
            <v>MG038</v>
          </cell>
          <cell r="B160" t="str">
            <v>Almacén 1</v>
          </cell>
          <cell r="C160" t="str">
            <v xml:space="preserve">Cartucho Tinta 950 Negro Printer HP </v>
          </cell>
          <cell r="D160" t="str">
            <v xml:space="preserve">UNIDADES </v>
          </cell>
          <cell r="E160">
            <v>1</v>
          </cell>
          <cell r="F160">
            <v>45657</v>
          </cell>
          <cell r="G160">
            <v>457.84</v>
          </cell>
          <cell r="H160">
            <v>457.84</v>
          </cell>
          <cell r="I160">
            <v>457.84</v>
          </cell>
          <cell r="J160">
            <v>0</v>
          </cell>
          <cell r="K160">
            <v>1</v>
          </cell>
          <cell r="L160">
            <v>457.84</v>
          </cell>
          <cell r="M160">
            <v>0</v>
          </cell>
          <cell r="N160" t="str">
            <v/>
          </cell>
          <cell r="O160" t="str">
            <v>0.00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45657</v>
          </cell>
          <cell r="U160">
            <v>1</v>
          </cell>
          <cell r="V160">
            <v>457.84</v>
          </cell>
          <cell r="W160">
            <v>457.84</v>
          </cell>
        </row>
        <row r="161">
          <cell r="A161" t="str">
            <v>MG039</v>
          </cell>
          <cell r="B161" t="str">
            <v>Almacén 1</v>
          </cell>
          <cell r="C161" t="str">
            <v xml:space="preserve">Cartucho Tinta 951 Amarillo  Printer HP </v>
          </cell>
          <cell r="D161" t="str">
            <v xml:space="preserve">UNIDADES </v>
          </cell>
          <cell r="E161">
            <v>2</v>
          </cell>
          <cell r="F161">
            <v>45657</v>
          </cell>
          <cell r="G161">
            <v>2244.59</v>
          </cell>
          <cell r="H161">
            <v>2244.59</v>
          </cell>
          <cell r="I161">
            <v>2244.59</v>
          </cell>
          <cell r="J161">
            <v>0</v>
          </cell>
          <cell r="K161">
            <v>2</v>
          </cell>
          <cell r="L161">
            <v>4489.18</v>
          </cell>
          <cell r="M161">
            <v>0</v>
          </cell>
          <cell r="N161" t="str">
            <v/>
          </cell>
          <cell r="O161" t="str">
            <v>0.00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45657</v>
          </cell>
          <cell r="U161">
            <v>2</v>
          </cell>
          <cell r="V161">
            <v>4489.18</v>
          </cell>
          <cell r="W161">
            <v>2244.59</v>
          </cell>
        </row>
        <row r="162">
          <cell r="A162" t="str">
            <v>MG040</v>
          </cell>
          <cell r="B162" t="str">
            <v>Almacén 1</v>
          </cell>
          <cell r="C162" t="str">
            <v xml:space="preserve">Cartucho Tinta 950 Rojo Printer HP </v>
          </cell>
          <cell r="D162" t="str">
            <v xml:space="preserve">UNIDADES </v>
          </cell>
          <cell r="E162">
            <v>0</v>
          </cell>
          <cell r="F162">
            <v>45657</v>
          </cell>
          <cell r="G162" t="str">
            <v>0</v>
          </cell>
          <cell r="H162">
            <v>0</v>
          </cell>
          <cell r="I162" t="str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 t="str">
            <v/>
          </cell>
          <cell r="O162" t="str">
            <v>0.00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45657</v>
          </cell>
          <cell r="U162">
            <v>0</v>
          </cell>
          <cell r="V162">
            <v>0</v>
          </cell>
          <cell r="W162" t="str">
            <v>0</v>
          </cell>
        </row>
        <row r="163">
          <cell r="A163" t="str">
            <v>MG041</v>
          </cell>
          <cell r="B163" t="str">
            <v>Almacén 1</v>
          </cell>
          <cell r="C163" t="str">
            <v xml:space="preserve">Cartucho Tinta 950 Azul Printer HP </v>
          </cell>
          <cell r="D163" t="str">
            <v xml:space="preserve">UNIDADES </v>
          </cell>
          <cell r="E163">
            <v>1</v>
          </cell>
          <cell r="F163">
            <v>45657</v>
          </cell>
          <cell r="G163" t="str">
            <v>0</v>
          </cell>
          <cell r="H163">
            <v>2244.59</v>
          </cell>
          <cell r="I163" t="str">
            <v>0</v>
          </cell>
          <cell r="J163">
            <v>1</v>
          </cell>
          <cell r="K163">
            <v>0</v>
          </cell>
          <cell r="L163">
            <v>0</v>
          </cell>
          <cell r="M163">
            <v>0</v>
          </cell>
          <cell r="N163" t="str">
            <v/>
          </cell>
          <cell r="O163" t="str">
            <v>0.00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45657</v>
          </cell>
          <cell r="U163">
            <v>0</v>
          </cell>
          <cell r="V163">
            <v>0</v>
          </cell>
          <cell r="W163" t="str">
            <v>0</v>
          </cell>
        </row>
        <row r="164">
          <cell r="A164" t="str">
            <v>MG042</v>
          </cell>
          <cell r="B164" t="str">
            <v>Almacén 1</v>
          </cell>
          <cell r="C164" t="str">
            <v xml:space="preserve">Cartucho Tinta Amarilla 664 Printer Epson </v>
          </cell>
          <cell r="D164" t="str">
            <v xml:space="preserve">UNIDADES </v>
          </cell>
          <cell r="E164">
            <v>2</v>
          </cell>
          <cell r="F164">
            <v>45657</v>
          </cell>
          <cell r="G164">
            <v>1475.5875000000001</v>
          </cell>
          <cell r="H164">
            <v>1475.5875000000001</v>
          </cell>
          <cell r="I164">
            <v>1475.5875000000001</v>
          </cell>
          <cell r="J164">
            <v>0</v>
          </cell>
          <cell r="K164">
            <v>2</v>
          </cell>
          <cell r="L164">
            <v>2951.1750000000002</v>
          </cell>
          <cell r="M164">
            <v>0</v>
          </cell>
          <cell r="N164" t="str">
            <v/>
          </cell>
          <cell r="O164" t="str">
            <v>0.00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45657</v>
          </cell>
          <cell r="U164">
            <v>2</v>
          </cell>
          <cell r="V164">
            <v>2951.1750000000002</v>
          </cell>
          <cell r="W164">
            <v>1475.5875000000001</v>
          </cell>
        </row>
        <row r="165">
          <cell r="A165" t="str">
            <v>MG043</v>
          </cell>
          <cell r="B165" t="str">
            <v>Almacén 1</v>
          </cell>
          <cell r="C165" t="str">
            <v xml:space="preserve">Cartucho Tinta Azul 664 Printer Epson </v>
          </cell>
          <cell r="D165" t="str">
            <v xml:space="preserve">UNIDADES </v>
          </cell>
          <cell r="E165">
            <v>2</v>
          </cell>
          <cell r="F165">
            <v>45657</v>
          </cell>
          <cell r="G165">
            <v>1475.5875000000001</v>
          </cell>
          <cell r="H165">
            <v>1475.5875000000001</v>
          </cell>
          <cell r="I165">
            <v>1475.5875000000001</v>
          </cell>
          <cell r="J165">
            <v>0</v>
          </cell>
          <cell r="K165">
            <v>2</v>
          </cell>
          <cell r="L165">
            <v>2951.1750000000002</v>
          </cell>
          <cell r="M165">
            <v>0</v>
          </cell>
          <cell r="N165" t="str">
            <v/>
          </cell>
          <cell r="O165" t="str">
            <v>0.00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45657</v>
          </cell>
          <cell r="U165">
            <v>2</v>
          </cell>
          <cell r="V165">
            <v>2951.1750000000002</v>
          </cell>
          <cell r="W165">
            <v>1475.5875000000001</v>
          </cell>
        </row>
        <row r="166">
          <cell r="A166" t="str">
            <v>MG044</v>
          </cell>
          <cell r="B166" t="str">
            <v>Almacén 1</v>
          </cell>
          <cell r="C166" t="str">
            <v>Cartucho Tinta Rosada 664 Printer Epson</v>
          </cell>
          <cell r="D166" t="str">
            <v xml:space="preserve">UNIDADES </v>
          </cell>
          <cell r="E166">
            <v>2</v>
          </cell>
          <cell r="F166">
            <v>45657</v>
          </cell>
          <cell r="G166">
            <v>1475.5875000000001</v>
          </cell>
          <cell r="H166">
            <v>1475.5875000000001</v>
          </cell>
          <cell r="I166">
            <v>1475.5875000000001</v>
          </cell>
          <cell r="J166">
            <v>0</v>
          </cell>
          <cell r="K166">
            <v>2</v>
          </cell>
          <cell r="L166">
            <v>2951.1750000000002</v>
          </cell>
          <cell r="M166">
            <v>0</v>
          </cell>
          <cell r="N166" t="str">
            <v/>
          </cell>
          <cell r="O166" t="str">
            <v>0.00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  <cell r="T166">
            <v>45657</v>
          </cell>
          <cell r="U166">
            <v>2</v>
          </cell>
          <cell r="V166">
            <v>2951.1750000000002</v>
          </cell>
          <cell r="W166">
            <v>1475.5875000000001</v>
          </cell>
        </row>
        <row r="167">
          <cell r="A167" t="str">
            <v>MG045</v>
          </cell>
          <cell r="B167" t="str">
            <v>Almacén 1</v>
          </cell>
          <cell r="C167" t="str">
            <v>Toner GPR-39 NEGRO</v>
          </cell>
          <cell r="D167" t="str">
            <v xml:space="preserve">UNIDADES </v>
          </cell>
          <cell r="E167">
            <v>4</v>
          </cell>
          <cell r="F167">
            <v>45657</v>
          </cell>
          <cell r="G167">
            <v>3541.3049999999998</v>
          </cell>
          <cell r="H167">
            <v>3541.3049999999998</v>
          </cell>
          <cell r="I167">
            <v>3541.3049999999998</v>
          </cell>
          <cell r="J167">
            <v>0</v>
          </cell>
          <cell r="K167">
            <v>4</v>
          </cell>
          <cell r="L167">
            <v>14165.22</v>
          </cell>
          <cell r="M167">
            <v>0</v>
          </cell>
          <cell r="N167" t="str">
            <v/>
          </cell>
          <cell r="O167" t="str">
            <v>0.00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45657</v>
          </cell>
          <cell r="U167">
            <v>4</v>
          </cell>
          <cell r="V167">
            <v>14165.22</v>
          </cell>
          <cell r="W167">
            <v>3541.3049999999998</v>
          </cell>
        </row>
        <row r="168">
          <cell r="A168" t="str">
            <v>MG213</v>
          </cell>
          <cell r="B168" t="str">
            <v>Almacén 1</v>
          </cell>
          <cell r="C168" t="str">
            <v>Toner GPR-43 NEGRO</v>
          </cell>
          <cell r="D168" t="str">
            <v xml:space="preserve">UNIDADES </v>
          </cell>
          <cell r="E168">
            <v>6</v>
          </cell>
          <cell r="F168">
            <v>45657</v>
          </cell>
          <cell r="G168">
            <v>8172.6629999999996</v>
          </cell>
          <cell r="H168">
            <v>8172.6629999999996</v>
          </cell>
          <cell r="I168">
            <v>8172.6629999999996</v>
          </cell>
          <cell r="J168">
            <v>1</v>
          </cell>
          <cell r="K168">
            <v>5</v>
          </cell>
          <cell r="L168">
            <v>40863.314999999995</v>
          </cell>
          <cell r="M168">
            <v>0</v>
          </cell>
          <cell r="N168" t="str">
            <v/>
          </cell>
          <cell r="O168" t="str">
            <v>0.00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45657</v>
          </cell>
          <cell r="U168">
            <v>5</v>
          </cell>
          <cell r="V168">
            <v>40863.314999999995</v>
          </cell>
          <cell r="W168">
            <v>8172.6629999999996</v>
          </cell>
        </row>
        <row r="169">
          <cell r="A169" t="str">
            <v>MG046</v>
          </cell>
          <cell r="B169" t="str">
            <v>Almacén 1</v>
          </cell>
          <cell r="C169" t="str">
            <v>Ganchos para Archivar</v>
          </cell>
          <cell r="D169" t="str">
            <v>CAJA</v>
          </cell>
          <cell r="E169">
            <v>11</v>
          </cell>
          <cell r="F169">
            <v>45657</v>
          </cell>
          <cell r="G169">
            <v>181.51499999999999</v>
          </cell>
          <cell r="H169">
            <v>181.51499999999999</v>
          </cell>
          <cell r="I169">
            <v>181.51499999999999</v>
          </cell>
          <cell r="J169">
            <v>2</v>
          </cell>
          <cell r="K169">
            <v>9</v>
          </cell>
          <cell r="L169">
            <v>1633.6349999999998</v>
          </cell>
          <cell r="M169">
            <v>10</v>
          </cell>
          <cell r="N169">
            <v>45821</v>
          </cell>
          <cell r="O169">
            <v>98.388000000000005</v>
          </cell>
          <cell r="P169">
            <v>983.88000000000011</v>
          </cell>
          <cell r="Q169">
            <v>0</v>
          </cell>
          <cell r="R169">
            <v>10</v>
          </cell>
          <cell r="S169">
            <v>983.88000000000011</v>
          </cell>
          <cell r="T169">
            <v>45821</v>
          </cell>
          <cell r="U169">
            <v>19</v>
          </cell>
          <cell r="V169">
            <v>2659.0785000000001</v>
          </cell>
          <cell r="W169">
            <v>139.95150000000001</v>
          </cell>
        </row>
        <row r="170">
          <cell r="A170" t="str">
            <v>MG047</v>
          </cell>
          <cell r="B170" t="str">
            <v>Almacén 1</v>
          </cell>
          <cell r="C170" t="str">
            <v>Cinta Adhesivas transparente Grande</v>
          </cell>
          <cell r="D170" t="str">
            <v xml:space="preserve">UNIDADES </v>
          </cell>
          <cell r="E170">
            <v>2</v>
          </cell>
          <cell r="F170">
            <v>45657</v>
          </cell>
          <cell r="G170" t="str">
            <v>0</v>
          </cell>
          <cell r="H170">
            <v>89.99</v>
          </cell>
          <cell r="I170" t="str">
            <v>0</v>
          </cell>
          <cell r="J170">
            <v>2</v>
          </cell>
          <cell r="K170">
            <v>0</v>
          </cell>
          <cell r="L170">
            <v>0</v>
          </cell>
          <cell r="M170">
            <v>5</v>
          </cell>
          <cell r="N170">
            <v>45723</v>
          </cell>
          <cell r="O170">
            <v>41.795999999999999</v>
          </cell>
          <cell r="P170">
            <v>208.98</v>
          </cell>
          <cell r="Q170">
            <v>0</v>
          </cell>
          <cell r="R170">
            <v>5</v>
          </cell>
          <cell r="S170">
            <v>208.98</v>
          </cell>
          <cell r="T170">
            <v>45723</v>
          </cell>
          <cell r="U170">
            <v>5</v>
          </cell>
          <cell r="V170">
            <v>208.98</v>
          </cell>
          <cell r="W170">
            <v>41.795999999999999</v>
          </cell>
        </row>
        <row r="171">
          <cell r="A171" t="str">
            <v>MG048</v>
          </cell>
          <cell r="B171" t="str">
            <v>Almacén 1</v>
          </cell>
          <cell r="C171" t="str">
            <v xml:space="preserve">Cinta AdhesivasInvisible 3/4 </v>
          </cell>
          <cell r="D171" t="str">
            <v xml:space="preserve">UNIDADES </v>
          </cell>
          <cell r="E171">
            <v>6</v>
          </cell>
          <cell r="F171">
            <v>45657</v>
          </cell>
          <cell r="G171">
            <v>65.454999999999998</v>
          </cell>
          <cell r="H171">
            <v>65.454999999999998</v>
          </cell>
          <cell r="I171">
            <v>65.454999999999998</v>
          </cell>
          <cell r="J171">
            <v>5</v>
          </cell>
          <cell r="K171">
            <v>1</v>
          </cell>
          <cell r="L171">
            <v>65.454999999999998</v>
          </cell>
          <cell r="M171">
            <v>5</v>
          </cell>
          <cell r="N171">
            <v>45723</v>
          </cell>
          <cell r="O171">
            <v>76.298000000000002</v>
          </cell>
          <cell r="P171">
            <v>381.49</v>
          </cell>
          <cell r="Q171">
            <v>0</v>
          </cell>
          <cell r="R171">
            <v>5</v>
          </cell>
          <cell r="S171">
            <v>381.49</v>
          </cell>
          <cell r="T171">
            <v>45723</v>
          </cell>
          <cell r="U171">
            <v>6</v>
          </cell>
          <cell r="V171">
            <v>425.25899999999996</v>
          </cell>
          <cell r="W171">
            <v>70.876499999999993</v>
          </cell>
        </row>
        <row r="172">
          <cell r="A172" t="str">
            <v>MG049</v>
          </cell>
          <cell r="B172" t="str">
            <v>Almacén 1</v>
          </cell>
          <cell r="C172" t="str">
            <v xml:space="preserve">Cinta Maquina de Escribir </v>
          </cell>
          <cell r="D172" t="str">
            <v xml:space="preserve">UNIDADES </v>
          </cell>
          <cell r="E172">
            <v>0</v>
          </cell>
          <cell r="F172">
            <v>45657</v>
          </cell>
          <cell r="G172" t="str">
            <v>0</v>
          </cell>
          <cell r="H172">
            <v>0</v>
          </cell>
          <cell r="I172" t="str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 t="str">
            <v/>
          </cell>
          <cell r="O172" t="str">
            <v>0.00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45657</v>
          </cell>
          <cell r="U172">
            <v>0</v>
          </cell>
          <cell r="V172">
            <v>0</v>
          </cell>
          <cell r="W172" t="str">
            <v>0</v>
          </cell>
        </row>
        <row r="173">
          <cell r="A173" t="str">
            <v>MG050</v>
          </cell>
          <cell r="B173" t="str">
            <v>Almacén 1</v>
          </cell>
          <cell r="C173" t="str">
            <v xml:space="preserve">Cola Sintetica Blanca  ( Ega) </v>
          </cell>
          <cell r="D173" t="str">
            <v xml:space="preserve">UNIDADES </v>
          </cell>
          <cell r="E173">
            <v>2</v>
          </cell>
          <cell r="F173">
            <v>45657</v>
          </cell>
          <cell r="G173">
            <v>87.32</v>
          </cell>
          <cell r="H173">
            <v>87.32</v>
          </cell>
          <cell r="I173">
            <v>87.32</v>
          </cell>
          <cell r="J173">
            <v>0</v>
          </cell>
          <cell r="K173">
            <v>2</v>
          </cell>
          <cell r="L173">
            <v>174.64</v>
          </cell>
          <cell r="M173">
            <v>0</v>
          </cell>
          <cell r="N173" t="str">
            <v/>
          </cell>
          <cell r="O173" t="str">
            <v>0.00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45657</v>
          </cell>
          <cell r="U173">
            <v>2</v>
          </cell>
          <cell r="V173">
            <v>174.64</v>
          </cell>
          <cell r="W173">
            <v>87.32</v>
          </cell>
        </row>
        <row r="174">
          <cell r="A174" t="str">
            <v>MG051</v>
          </cell>
          <cell r="B174" t="str">
            <v>Almacén 1</v>
          </cell>
          <cell r="C174" t="str">
            <v xml:space="preserve">UHU Stic </v>
          </cell>
          <cell r="D174" t="str">
            <v xml:space="preserve">UNIDADES </v>
          </cell>
          <cell r="E174">
            <v>2</v>
          </cell>
          <cell r="F174">
            <v>45657</v>
          </cell>
          <cell r="G174">
            <v>125.69</v>
          </cell>
          <cell r="H174">
            <v>125.69</v>
          </cell>
          <cell r="I174">
            <v>125.69</v>
          </cell>
          <cell r="J174">
            <v>1</v>
          </cell>
          <cell r="K174">
            <v>1</v>
          </cell>
          <cell r="L174">
            <v>125.69</v>
          </cell>
          <cell r="M174">
            <v>0</v>
          </cell>
          <cell r="N174" t="str">
            <v/>
          </cell>
          <cell r="O174" t="str">
            <v>0.00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45657</v>
          </cell>
          <cell r="U174">
            <v>1</v>
          </cell>
          <cell r="V174">
            <v>125.69</v>
          </cell>
          <cell r="W174">
            <v>125.69</v>
          </cell>
        </row>
        <row r="175">
          <cell r="A175" t="str">
            <v>MG052</v>
          </cell>
          <cell r="B175" t="str">
            <v>Almacén 1</v>
          </cell>
          <cell r="C175" t="str">
            <v>Cera para Contar Paginas</v>
          </cell>
          <cell r="D175" t="str">
            <v xml:space="preserve">UNIDADES </v>
          </cell>
          <cell r="E175">
            <v>0</v>
          </cell>
          <cell r="F175">
            <v>45657</v>
          </cell>
          <cell r="G175" t="str">
            <v>0</v>
          </cell>
          <cell r="H175">
            <v>0</v>
          </cell>
          <cell r="I175" t="str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 t="str">
            <v/>
          </cell>
          <cell r="O175" t="str">
            <v>0.00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  <cell r="T175">
            <v>45657</v>
          </cell>
          <cell r="U175">
            <v>0</v>
          </cell>
          <cell r="V175">
            <v>0</v>
          </cell>
          <cell r="W175" t="str">
            <v>0</v>
          </cell>
        </row>
        <row r="176">
          <cell r="A176" t="str">
            <v>MG053</v>
          </cell>
          <cell r="B176" t="str">
            <v>Almacén 1</v>
          </cell>
          <cell r="C176" t="str">
            <v xml:space="preserve">Etiquetas Labels para folders </v>
          </cell>
          <cell r="D176" t="str">
            <v xml:space="preserve">UNIDADES </v>
          </cell>
          <cell r="E176">
            <v>0</v>
          </cell>
          <cell r="F176">
            <v>45657</v>
          </cell>
          <cell r="G176" t="str">
            <v>0</v>
          </cell>
          <cell r="H176">
            <v>0</v>
          </cell>
          <cell r="I176" t="str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 t="str">
            <v/>
          </cell>
          <cell r="O176" t="str">
            <v>0.00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  <cell r="T176">
            <v>45657</v>
          </cell>
          <cell r="U176">
            <v>0</v>
          </cell>
          <cell r="V176">
            <v>0</v>
          </cell>
          <cell r="W176" t="str">
            <v>0</v>
          </cell>
        </row>
        <row r="177">
          <cell r="A177" t="str">
            <v>MG054</v>
          </cell>
          <cell r="B177" t="str">
            <v>Almacén 1</v>
          </cell>
          <cell r="C177" t="str">
            <v>Corrector Liquido  Tipo Lapiz</v>
          </cell>
          <cell r="D177" t="str">
            <v xml:space="preserve">UNIDADES </v>
          </cell>
          <cell r="E177">
            <v>8</v>
          </cell>
          <cell r="F177">
            <v>45657</v>
          </cell>
          <cell r="G177">
            <v>46.798500000000004</v>
          </cell>
          <cell r="H177">
            <v>46.798500000000004</v>
          </cell>
          <cell r="I177">
            <v>46.798500000000004</v>
          </cell>
          <cell r="J177">
            <v>1</v>
          </cell>
          <cell r="K177">
            <v>7</v>
          </cell>
          <cell r="L177">
            <v>327.58950000000004</v>
          </cell>
          <cell r="M177">
            <v>0</v>
          </cell>
          <cell r="N177" t="str">
            <v/>
          </cell>
          <cell r="O177" t="str">
            <v>0.00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45657</v>
          </cell>
          <cell r="U177">
            <v>7</v>
          </cell>
          <cell r="V177">
            <v>327.58950000000004</v>
          </cell>
          <cell r="W177">
            <v>46.798500000000004</v>
          </cell>
        </row>
        <row r="178">
          <cell r="A178" t="str">
            <v>MG055</v>
          </cell>
          <cell r="B178" t="str">
            <v>Almacén 1</v>
          </cell>
          <cell r="C178" t="str">
            <v>Corrector Liquido  BROCHAS</v>
          </cell>
          <cell r="D178" t="str">
            <v xml:space="preserve">UNIDADES </v>
          </cell>
          <cell r="E178">
            <v>0</v>
          </cell>
          <cell r="F178">
            <v>45657</v>
          </cell>
          <cell r="G178" t="str">
            <v>0</v>
          </cell>
          <cell r="H178">
            <v>0</v>
          </cell>
          <cell r="I178" t="str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 t="str">
            <v/>
          </cell>
          <cell r="O178" t="str">
            <v>0.00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45657</v>
          </cell>
          <cell r="U178">
            <v>0</v>
          </cell>
          <cell r="V178">
            <v>0</v>
          </cell>
          <cell r="W178" t="str">
            <v>0</v>
          </cell>
        </row>
        <row r="179">
          <cell r="A179" t="str">
            <v>MG056</v>
          </cell>
          <cell r="B179" t="str">
            <v>Almacén 1</v>
          </cell>
          <cell r="C179" t="str">
            <v xml:space="preserve">Libro Record de 300 Pag </v>
          </cell>
          <cell r="D179" t="str">
            <v xml:space="preserve">UNIDADES </v>
          </cell>
          <cell r="E179">
            <v>1</v>
          </cell>
          <cell r="F179">
            <v>45657</v>
          </cell>
          <cell r="G179">
            <v>329.99</v>
          </cell>
          <cell r="H179">
            <v>329.99</v>
          </cell>
          <cell r="I179">
            <v>329.99</v>
          </cell>
          <cell r="J179">
            <v>0</v>
          </cell>
          <cell r="K179">
            <v>1</v>
          </cell>
          <cell r="L179">
            <v>329.99</v>
          </cell>
          <cell r="M179">
            <v>0</v>
          </cell>
          <cell r="N179" t="str">
            <v/>
          </cell>
          <cell r="O179" t="str">
            <v>0.00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45657</v>
          </cell>
          <cell r="U179">
            <v>1</v>
          </cell>
          <cell r="V179">
            <v>329.99</v>
          </cell>
          <cell r="W179">
            <v>329.99</v>
          </cell>
        </row>
        <row r="180">
          <cell r="A180" t="str">
            <v>MG057</v>
          </cell>
          <cell r="B180" t="str">
            <v>Almacén 1</v>
          </cell>
          <cell r="C180" t="str">
            <v>Maquina Sumadora Sharp 2630P</v>
          </cell>
          <cell r="D180" t="str">
            <v xml:space="preserve">UNIDADES </v>
          </cell>
          <cell r="E180">
            <v>3</v>
          </cell>
          <cell r="F180">
            <v>45657</v>
          </cell>
          <cell r="G180">
            <v>6790</v>
          </cell>
          <cell r="H180">
            <v>6790</v>
          </cell>
          <cell r="I180">
            <v>6790</v>
          </cell>
          <cell r="J180">
            <v>1</v>
          </cell>
          <cell r="K180">
            <v>2</v>
          </cell>
          <cell r="L180">
            <v>13580</v>
          </cell>
          <cell r="M180">
            <v>0</v>
          </cell>
          <cell r="N180" t="str">
            <v/>
          </cell>
          <cell r="O180" t="str">
            <v>0.00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  <cell r="T180">
            <v>45657</v>
          </cell>
          <cell r="U180">
            <v>2</v>
          </cell>
          <cell r="V180">
            <v>13580</v>
          </cell>
          <cell r="W180">
            <v>6790</v>
          </cell>
        </row>
        <row r="181">
          <cell r="A181" t="str">
            <v>MG058</v>
          </cell>
          <cell r="B181" t="str">
            <v>Almacén 1</v>
          </cell>
          <cell r="C181" t="str">
            <v xml:space="preserve">Tinta Almohadilla Sello Rojo </v>
          </cell>
          <cell r="D181" t="str">
            <v xml:space="preserve">UNIDADES </v>
          </cell>
          <cell r="E181">
            <v>1</v>
          </cell>
          <cell r="F181">
            <v>45657</v>
          </cell>
          <cell r="G181">
            <v>99</v>
          </cell>
          <cell r="H181">
            <v>99</v>
          </cell>
          <cell r="I181">
            <v>99</v>
          </cell>
          <cell r="J181">
            <v>0</v>
          </cell>
          <cell r="K181">
            <v>1</v>
          </cell>
          <cell r="L181">
            <v>99</v>
          </cell>
          <cell r="M181">
            <v>0</v>
          </cell>
          <cell r="N181" t="str">
            <v/>
          </cell>
          <cell r="O181" t="str">
            <v>0.00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45657</v>
          </cell>
          <cell r="U181">
            <v>1</v>
          </cell>
          <cell r="V181">
            <v>99</v>
          </cell>
          <cell r="W181">
            <v>99</v>
          </cell>
        </row>
        <row r="182">
          <cell r="A182" t="str">
            <v>MG059</v>
          </cell>
          <cell r="B182" t="str">
            <v>Almacén 1</v>
          </cell>
          <cell r="C182" t="str">
            <v xml:space="preserve">Tinta Almohadilla Sello Azul </v>
          </cell>
          <cell r="D182" t="str">
            <v xml:space="preserve">UNIDADES </v>
          </cell>
          <cell r="E182">
            <v>1</v>
          </cell>
          <cell r="F182">
            <v>45657</v>
          </cell>
          <cell r="G182">
            <v>27.51</v>
          </cell>
          <cell r="H182">
            <v>27.51</v>
          </cell>
          <cell r="I182">
            <v>27.51</v>
          </cell>
          <cell r="J182">
            <v>0</v>
          </cell>
          <cell r="K182">
            <v>1</v>
          </cell>
          <cell r="L182">
            <v>27.51</v>
          </cell>
          <cell r="M182">
            <v>0</v>
          </cell>
          <cell r="N182" t="str">
            <v/>
          </cell>
          <cell r="O182" t="str">
            <v>0.00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45657</v>
          </cell>
          <cell r="U182">
            <v>1</v>
          </cell>
          <cell r="V182">
            <v>27.51</v>
          </cell>
          <cell r="W182">
            <v>27.51</v>
          </cell>
        </row>
        <row r="183">
          <cell r="A183" t="str">
            <v>MG060</v>
          </cell>
          <cell r="B183" t="str">
            <v>Almacén 1</v>
          </cell>
          <cell r="C183" t="str">
            <v xml:space="preserve">DVD-R </v>
          </cell>
          <cell r="D183" t="str">
            <v xml:space="preserve">UNIDADES </v>
          </cell>
          <cell r="E183">
            <v>79</v>
          </cell>
          <cell r="F183">
            <v>45657</v>
          </cell>
          <cell r="G183">
            <v>25</v>
          </cell>
          <cell r="H183">
            <v>25</v>
          </cell>
          <cell r="I183">
            <v>25</v>
          </cell>
          <cell r="J183">
            <v>1</v>
          </cell>
          <cell r="K183">
            <v>78</v>
          </cell>
          <cell r="L183">
            <v>1950</v>
          </cell>
          <cell r="M183">
            <v>0</v>
          </cell>
          <cell r="N183" t="str">
            <v/>
          </cell>
          <cell r="O183" t="str">
            <v>0.00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45657</v>
          </cell>
          <cell r="U183">
            <v>78</v>
          </cell>
          <cell r="V183">
            <v>1950</v>
          </cell>
          <cell r="W183">
            <v>25</v>
          </cell>
        </row>
        <row r="184">
          <cell r="A184" t="str">
            <v>MG061</v>
          </cell>
          <cell r="B184" t="str">
            <v>Almacén 1</v>
          </cell>
          <cell r="C184" t="str">
            <v>CD-R UNDS</v>
          </cell>
          <cell r="D184" t="str">
            <v xml:space="preserve">UNIDADES </v>
          </cell>
          <cell r="E184">
            <v>60</v>
          </cell>
          <cell r="F184">
            <v>45657</v>
          </cell>
          <cell r="G184">
            <v>25</v>
          </cell>
          <cell r="H184">
            <v>25</v>
          </cell>
          <cell r="I184">
            <v>25</v>
          </cell>
          <cell r="J184">
            <v>1</v>
          </cell>
          <cell r="K184">
            <v>59</v>
          </cell>
          <cell r="L184">
            <v>1475</v>
          </cell>
          <cell r="M184">
            <v>0</v>
          </cell>
          <cell r="N184" t="str">
            <v/>
          </cell>
          <cell r="O184" t="str">
            <v>0.00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45657</v>
          </cell>
          <cell r="U184">
            <v>59</v>
          </cell>
          <cell r="V184">
            <v>1475</v>
          </cell>
          <cell r="W184">
            <v>25</v>
          </cell>
        </row>
        <row r="185">
          <cell r="A185" t="str">
            <v>MG062</v>
          </cell>
          <cell r="B185" t="str">
            <v>Almacén 1</v>
          </cell>
          <cell r="C185" t="str">
            <v xml:space="preserve">Espiral Encuadernacion 3/4 </v>
          </cell>
          <cell r="D185" t="str">
            <v>CAJA</v>
          </cell>
          <cell r="E185">
            <v>1</v>
          </cell>
          <cell r="F185">
            <v>45657</v>
          </cell>
          <cell r="G185">
            <v>725</v>
          </cell>
          <cell r="H185">
            <v>725</v>
          </cell>
          <cell r="I185">
            <v>725</v>
          </cell>
          <cell r="J185">
            <v>0</v>
          </cell>
          <cell r="K185">
            <v>1</v>
          </cell>
          <cell r="L185">
            <v>725</v>
          </cell>
          <cell r="M185">
            <v>0</v>
          </cell>
          <cell r="N185" t="str">
            <v/>
          </cell>
          <cell r="O185" t="str">
            <v>0.00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  <cell r="T185">
            <v>45657</v>
          </cell>
          <cell r="U185">
            <v>1</v>
          </cell>
          <cell r="V185">
            <v>725</v>
          </cell>
          <cell r="W185">
            <v>725</v>
          </cell>
        </row>
        <row r="186">
          <cell r="A186" t="str">
            <v>MG063</v>
          </cell>
          <cell r="B186" t="str">
            <v>Almacén 1</v>
          </cell>
          <cell r="C186" t="str">
            <v xml:space="preserve">Espiral Encuadernacion 9/16 </v>
          </cell>
          <cell r="D186" t="str">
            <v>CAJA</v>
          </cell>
          <cell r="E186">
            <v>1</v>
          </cell>
          <cell r="F186">
            <v>45657</v>
          </cell>
          <cell r="G186">
            <v>725</v>
          </cell>
          <cell r="H186">
            <v>725</v>
          </cell>
          <cell r="I186">
            <v>725</v>
          </cell>
          <cell r="J186">
            <v>0</v>
          </cell>
          <cell r="K186">
            <v>1</v>
          </cell>
          <cell r="L186">
            <v>725</v>
          </cell>
          <cell r="M186">
            <v>0</v>
          </cell>
          <cell r="N186" t="str">
            <v/>
          </cell>
          <cell r="O186" t="str">
            <v>0.00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45657</v>
          </cell>
          <cell r="U186">
            <v>1</v>
          </cell>
          <cell r="V186">
            <v>725</v>
          </cell>
          <cell r="W186">
            <v>725</v>
          </cell>
        </row>
        <row r="187">
          <cell r="A187" t="str">
            <v>MG064</v>
          </cell>
          <cell r="B187" t="str">
            <v>Almacén 1</v>
          </cell>
          <cell r="C187" t="str">
            <v xml:space="preserve">Espiral Encuadernacion 5/8 </v>
          </cell>
          <cell r="D187" t="str">
            <v>CAJA</v>
          </cell>
          <cell r="E187">
            <v>1</v>
          </cell>
          <cell r="F187">
            <v>45657</v>
          </cell>
          <cell r="G187">
            <v>725</v>
          </cell>
          <cell r="H187">
            <v>725</v>
          </cell>
          <cell r="I187">
            <v>725</v>
          </cell>
          <cell r="J187">
            <v>0</v>
          </cell>
          <cell r="K187">
            <v>1</v>
          </cell>
          <cell r="L187">
            <v>725</v>
          </cell>
          <cell r="M187">
            <v>0</v>
          </cell>
          <cell r="N187" t="str">
            <v/>
          </cell>
          <cell r="O187" t="str">
            <v>0.00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45657</v>
          </cell>
          <cell r="U187">
            <v>1</v>
          </cell>
          <cell r="V187">
            <v>725</v>
          </cell>
          <cell r="W187">
            <v>725</v>
          </cell>
        </row>
        <row r="188">
          <cell r="A188" t="str">
            <v>MG065</v>
          </cell>
          <cell r="B188" t="str">
            <v>Almacén 1</v>
          </cell>
          <cell r="C188" t="str">
            <v xml:space="preserve">Espiral Encuadernacion 1 </v>
          </cell>
          <cell r="D188" t="str">
            <v>CAJA</v>
          </cell>
          <cell r="E188">
            <v>1</v>
          </cell>
          <cell r="F188">
            <v>45657</v>
          </cell>
          <cell r="G188">
            <v>725</v>
          </cell>
          <cell r="H188">
            <v>725</v>
          </cell>
          <cell r="I188">
            <v>725</v>
          </cell>
          <cell r="J188">
            <v>0</v>
          </cell>
          <cell r="K188">
            <v>1</v>
          </cell>
          <cell r="L188">
            <v>725</v>
          </cell>
          <cell r="M188">
            <v>0</v>
          </cell>
          <cell r="N188" t="str">
            <v/>
          </cell>
          <cell r="O188" t="str">
            <v>0.00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45657</v>
          </cell>
          <cell r="U188">
            <v>1</v>
          </cell>
          <cell r="V188">
            <v>725</v>
          </cell>
          <cell r="W188">
            <v>725</v>
          </cell>
        </row>
        <row r="189">
          <cell r="A189" t="str">
            <v>MG066</v>
          </cell>
          <cell r="B189" t="str">
            <v>Almacén 1</v>
          </cell>
          <cell r="C189" t="str">
            <v xml:space="preserve">Espiral Encuadernacion 1/4 </v>
          </cell>
          <cell r="D189" t="str">
            <v>CAJA</v>
          </cell>
          <cell r="E189">
            <v>1</v>
          </cell>
          <cell r="F189">
            <v>45657</v>
          </cell>
          <cell r="G189">
            <v>725</v>
          </cell>
          <cell r="H189">
            <v>725</v>
          </cell>
          <cell r="I189">
            <v>725</v>
          </cell>
          <cell r="J189">
            <v>0</v>
          </cell>
          <cell r="K189">
            <v>1</v>
          </cell>
          <cell r="L189">
            <v>725</v>
          </cell>
          <cell r="M189">
            <v>0</v>
          </cell>
          <cell r="N189" t="str">
            <v/>
          </cell>
          <cell r="O189" t="str">
            <v>0.00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  <cell r="T189">
            <v>45657</v>
          </cell>
          <cell r="U189">
            <v>1</v>
          </cell>
          <cell r="V189">
            <v>725</v>
          </cell>
          <cell r="W189">
            <v>725</v>
          </cell>
        </row>
        <row r="190">
          <cell r="A190" t="str">
            <v>MG067</v>
          </cell>
          <cell r="B190" t="str">
            <v>Almacén 1</v>
          </cell>
          <cell r="C190" t="str">
            <v xml:space="preserve">Espiral Encuadernacion 1/2 </v>
          </cell>
          <cell r="D190" t="str">
            <v>CAJA</v>
          </cell>
          <cell r="E190">
            <v>1</v>
          </cell>
          <cell r="F190">
            <v>45657</v>
          </cell>
          <cell r="G190">
            <v>725</v>
          </cell>
          <cell r="H190">
            <v>725</v>
          </cell>
          <cell r="I190">
            <v>725</v>
          </cell>
          <cell r="J190">
            <v>0</v>
          </cell>
          <cell r="K190">
            <v>1</v>
          </cell>
          <cell r="L190">
            <v>725</v>
          </cell>
          <cell r="M190">
            <v>0</v>
          </cell>
          <cell r="N190" t="str">
            <v/>
          </cell>
          <cell r="O190" t="str">
            <v>0.00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  <cell r="T190">
            <v>45657</v>
          </cell>
          <cell r="U190">
            <v>1</v>
          </cell>
          <cell r="V190">
            <v>725</v>
          </cell>
          <cell r="W190">
            <v>725</v>
          </cell>
        </row>
        <row r="191">
          <cell r="A191" t="str">
            <v>MG068</v>
          </cell>
          <cell r="B191" t="str">
            <v>Almacén 1</v>
          </cell>
          <cell r="C191" t="str">
            <v xml:space="preserve">Espiral Encuadernacion 3/8 </v>
          </cell>
          <cell r="D191" t="str">
            <v>CAJA</v>
          </cell>
          <cell r="E191">
            <v>1</v>
          </cell>
          <cell r="F191">
            <v>45657</v>
          </cell>
          <cell r="G191">
            <v>725</v>
          </cell>
          <cell r="H191">
            <v>725</v>
          </cell>
          <cell r="I191">
            <v>725</v>
          </cell>
          <cell r="J191">
            <v>0</v>
          </cell>
          <cell r="K191">
            <v>1</v>
          </cell>
          <cell r="L191">
            <v>725</v>
          </cell>
          <cell r="M191">
            <v>0</v>
          </cell>
          <cell r="N191" t="str">
            <v/>
          </cell>
          <cell r="O191" t="str">
            <v>0.00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  <cell r="T191">
            <v>45657</v>
          </cell>
          <cell r="U191">
            <v>1</v>
          </cell>
          <cell r="V191">
            <v>725</v>
          </cell>
          <cell r="W191">
            <v>725</v>
          </cell>
        </row>
        <row r="192">
          <cell r="A192" t="str">
            <v>MG069</v>
          </cell>
          <cell r="B192" t="str">
            <v>Almacén 1</v>
          </cell>
          <cell r="C192" t="str">
            <v>Espiral Encuadernacion 8 mm</v>
          </cell>
          <cell r="D192" t="str">
            <v>CAJA</v>
          </cell>
          <cell r="E192">
            <v>1</v>
          </cell>
          <cell r="F192">
            <v>45657</v>
          </cell>
          <cell r="G192">
            <v>725</v>
          </cell>
          <cell r="H192">
            <v>725</v>
          </cell>
          <cell r="I192">
            <v>725</v>
          </cell>
          <cell r="J192">
            <v>0</v>
          </cell>
          <cell r="K192">
            <v>1</v>
          </cell>
          <cell r="L192">
            <v>725</v>
          </cell>
          <cell r="M192">
            <v>0</v>
          </cell>
          <cell r="N192" t="str">
            <v/>
          </cell>
          <cell r="O192" t="str">
            <v>0.00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  <cell r="T192">
            <v>45657</v>
          </cell>
          <cell r="U192">
            <v>1</v>
          </cell>
          <cell r="V192">
            <v>725</v>
          </cell>
          <cell r="W192">
            <v>725</v>
          </cell>
        </row>
        <row r="193">
          <cell r="A193" t="str">
            <v>MG070</v>
          </cell>
          <cell r="B193" t="str">
            <v>Almacén 1</v>
          </cell>
          <cell r="C193" t="str">
            <v xml:space="preserve">Binder Clip Billeteros 15mm </v>
          </cell>
          <cell r="D193" t="str">
            <v xml:space="preserve">UNIDADES </v>
          </cell>
          <cell r="E193">
            <v>32</v>
          </cell>
          <cell r="F193">
            <v>45657</v>
          </cell>
          <cell r="G193">
            <v>15.465</v>
          </cell>
          <cell r="H193">
            <v>15.465</v>
          </cell>
          <cell r="I193">
            <v>15.465</v>
          </cell>
          <cell r="J193">
            <v>0</v>
          </cell>
          <cell r="K193">
            <v>32</v>
          </cell>
          <cell r="L193">
            <v>494.88</v>
          </cell>
          <cell r="M193">
            <v>24</v>
          </cell>
          <cell r="N193">
            <v>45821</v>
          </cell>
          <cell r="O193">
            <v>1.6679166700000001</v>
          </cell>
          <cell r="P193">
            <v>40.030000080000001</v>
          </cell>
          <cell r="Q193">
            <v>0</v>
          </cell>
          <cell r="R193">
            <v>24</v>
          </cell>
          <cell r="S193">
            <v>40.030000080000001</v>
          </cell>
          <cell r="T193">
            <v>45821</v>
          </cell>
          <cell r="U193">
            <v>56</v>
          </cell>
          <cell r="V193">
            <v>479.72166676000001</v>
          </cell>
          <cell r="W193">
            <v>8.5664583350000001</v>
          </cell>
        </row>
        <row r="194">
          <cell r="A194" t="str">
            <v>MG071</v>
          </cell>
          <cell r="B194" t="str">
            <v>Almacén 1</v>
          </cell>
          <cell r="C194" t="str">
            <v xml:space="preserve">Binder Clip Billeteros 25mm </v>
          </cell>
          <cell r="D194" t="str">
            <v xml:space="preserve">UNIDADES </v>
          </cell>
          <cell r="E194">
            <v>24</v>
          </cell>
          <cell r="F194">
            <v>45657</v>
          </cell>
          <cell r="G194" t="str">
            <v>0</v>
          </cell>
          <cell r="H194">
            <v>17.991499999999998</v>
          </cell>
          <cell r="I194" t="str">
            <v>0</v>
          </cell>
          <cell r="J194">
            <v>36</v>
          </cell>
          <cell r="K194">
            <v>-12</v>
          </cell>
          <cell r="L194">
            <v>0</v>
          </cell>
          <cell r="M194">
            <v>240</v>
          </cell>
          <cell r="N194">
            <v>45821</v>
          </cell>
          <cell r="O194">
            <v>2.409666665</v>
          </cell>
          <cell r="P194">
            <v>578.31999959999996</v>
          </cell>
          <cell r="Q194">
            <v>0</v>
          </cell>
          <cell r="R194">
            <v>240</v>
          </cell>
          <cell r="S194">
            <v>578.31999959999996</v>
          </cell>
          <cell r="T194">
            <v>45821</v>
          </cell>
          <cell r="U194">
            <v>228</v>
          </cell>
          <cell r="V194">
            <v>549.40399962000004</v>
          </cell>
          <cell r="W194">
            <v>2.409666665</v>
          </cell>
        </row>
        <row r="195">
          <cell r="A195" t="str">
            <v>MG072</v>
          </cell>
          <cell r="B195" t="str">
            <v>Almacén 1</v>
          </cell>
          <cell r="C195" t="str">
            <v>Binder Clip Billeteros 51mm  UNDS</v>
          </cell>
          <cell r="D195" t="str">
            <v xml:space="preserve">UNIDADES </v>
          </cell>
          <cell r="E195">
            <v>56</v>
          </cell>
          <cell r="F195">
            <v>45657</v>
          </cell>
          <cell r="G195">
            <v>11.208500000000001</v>
          </cell>
          <cell r="H195">
            <v>11.208500000000001</v>
          </cell>
          <cell r="I195">
            <v>11.208500000000001</v>
          </cell>
          <cell r="J195">
            <v>0</v>
          </cell>
          <cell r="K195">
            <v>56</v>
          </cell>
          <cell r="L195">
            <v>627.67600000000004</v>
          </cell>
          <cell r="M195">
            <v>0</v>
          </cell>
          <cell r="N195" t="str">
            <v/>
          </cell>
          <cell r="O195" t="str">
            <v>0.00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  <cell r="T195">
            <v>45657</v>
          </cell>
          <cell r="U195">
            <v>56</v>
          </cell>
          <cell r="V195">
            <v>627.67600000000004</v>
          </cell>
          <cell r="W195">
            <v>11.208500000000001</v>
          </cell>
        </row>
        <row r="196">
          <cell r="A196" t="str">
            <v>MG073</v>
          </cell>
          <cell r="B196" t="str">
            <v>Almacén 1</v>
          </cell>
          <cell r="C196" t="str">
            <v xml:space="preserve">Sobre Manila Blanco 9 1/2 x 12 </v>
          </cell>
          <cell r="D196" t="str">
            <v xml:space="preserve">UNIDADES </v>
          </cell>
          <cell r="E196">
            <v>0</v>
          </cell>
          <cell r="F196">
            <v>45657</v>
          </cell>
          <cell r="G196" t="str">
            <v>0</v>
          </cell>
          <cell r="H196">
            <v>0</v>
          </cell>
          <cell r="I196" t="str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 t="str">
            <v/>
          </cell>
          <cell r="O196" t="str">
            <v>0.00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45657</v>
          </cell>
          <cell r="U196">
            <v>0</v>
          </cell>
          <cell r="V196">
            <v>0</v>
          </cell>
          <cell r="W196" t="str">
            <v>0</v>
          </cell>
        </row>
        <row r="197">
          <cell r="A197" t="str">
            <v>MG074</v>
          </cell>
          <cell r="B197" t="str">
            <v>Almacén 1</v>
          </cell>
          <cell r="C197" t="str">
            <v>Binder Clip Billeteros 32mm  UNDS</v>
          </cell>
          <cell r="D197" t="str">
            <v xml:space="preserve">UNIDADES </v>
          </cell>
          <cell r="E197">
            <v>32</v>
          </cell>
          <cell r="F197">
            <v>45657</v>
          </cell>
          <cell r="G197">
            <v>40.967499999999994</v>
          </cell>
          <cell r="H197">
            <v>40.967499999999994</v>
          </cell>
          <cell r="I197">
            <v>40.967499999999994</v>
          </cell>
          <cell r="J197">
            <v>20</v>
          </cell>
          <cell r="K197">
            <v>12</v>
          </cell>
          <cell r="L197">
            <v>491.6099999999999</v>
          </cell>
          <cell r="M197">
            <v>240</v>
          </cell>
          <cell r="N197">
            <v>45821</v>
          </cell>
          <cell r="O197">
            <v>3.5329166665000002</v>
          </cell>
          <cell r="P197">
            <v>847.89999996000006</v>
          </cell>
          <cell r="Q197">
            <v>0</v>
          </cell>
          <cell r="R197">
            <v>240</v>
          </cell>
          <cell r="S197">
            <v>847.89999996000006</v>
          </cell>
          <cell r="T197">
            <v>45821</v>
          </cell>
          <cell r="U197">
            <v>252</v>
          </cell>
          <cell r="V197">
            <v>5607.0524999789995</v>
          </cell>
          <cell r="W197">
            <v>22.250208333249997</v>
          </cell>
        </row>
        <row r="198">
          <cell r="A198" t="str">
            <v>MG076</v>
          </cell>
          <cell r="B198" t="str">
            <v>Almacén 1</v>
          </cell>
          <cell r="C198" t="str">
            <v xml:space="preserve">Sobre Manila Amarillo 8 1/2 x 11 </v>
          </cell>
          <cell r="D198" t="str">
            <v xml:space="preserve">UNIDADES </v>
          </cell>
          <cell r="E198">
            <v>14</v>
          </cell>
          <cell r="F198">
            <v>45657</v>
          </cell>
          <cell r="G198">
            <v>4.6900000000000004</v>
          </cell>
          <cell r="H198">
            <v>4.6900000000000004</v>
          </cell>
          <cell r="I198">
            <v>4.6900000000000004</v>
          </cell>
          <cell r="J198">
            <v>0</v>
          </cell>
          <cell r="K198">
            <v>14</v>
          </cell>
          <cell r="L198">
            <v>65.660000000000011</v>
          </cell>
          <cell r="M198">
            <v>0</v>
          </cell>
          <cell r="N198" t="str">
            <v/>
          </cell>
          <cell r="O198" t="str">
            <v>0.00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  <cell r="T198">
            <v>45657</v>
          </cell>
          <cell r="U198">
            <v>14</v>
          </cell>
          <cell r="V198">
            <v>65.660000000000011</v>
          </cell>
          <cell r="W198">
            <v>4.6900000000000004</v>
          </cell>
        </row>
        <row r="199">
          <cell r="A199" t="str">
            <v>MG077</v>
          </cell>
          <cell r="B199" t="str">
            <v>Almacén 1</v>
          </cell>
          <cell r="C199" t="str">
            <v>Folder de Bolsillo Color Azul</v>
          </cell>
          <cell r="D199" t="str">
            <v xml:space="preserve">UNIDADES </v>
          </cell>
          <cell r="E199">
            <v>0</v>
          </cell>
          <cell r="F199">
            <v>45657</v>
          </cell>
          <cell r="G199" t="str">
            <v>0</v>
          </cell>
          <cell r="H199">
            <v>0</v>
          </cell>
          <cell r="I199" t="str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 t="str">
            <v/>
          </cell>
          <cell r="O199" t="str">
            <v>0.00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45657</v>
          </cell>
          <cell r="U199">
            <v>0</v>
          </cell>
          <cell r="V199">
            <v>0</v>
          </cell>
          <cell r="W199" t="str">
            <v>0</v>
          </cell>
        </row>
        <row r="200">
          <cell r="A200" t="str">
            <v>MG079</v>
          </cell>
          <cell r="B200" t="str">
            <v>Almacén 1</v>
          </cell>
          <cell r="C200" t="str">
            <v>Mouse Pad</v>
          </cell>
          <cell r="D200" t="str">
            <v xml:space="preserve">UNIDADES </v>
          </cell>
          <cell r="E200">
            <v>4</v>
          </cell>
          <cell r="F200">
            <v>45657</v>
          </cell>
          <cell r="G200" t="str">
            <v>0</v>
          </cell>
          <cell r="H200">
            <v>148.79</v>
          </cell>
          <cell r="I200" t="str">
            <v>0</v>
          </cell>
          <cell r="J200">
            <v>4</v>
          </cell>
          <cell r="K200">
            <v>0</v>
          </cell>
          <cell r="L200">
            <v>0</v>
          </cell>
          <cell r="M200">
            <v>10</v>
          </cell>
          <cell r="N200">
            <v>45821</v>
          </cell>
          <cell r="O200">
            <v>75.650000000000006</v>
          </cell>
          <cell r="P200">
            <v>756.5</v>
          </cell>
          <cell r="Q200">
            <v>0</v>
          </cell>
          <cell r="R200">
            <v>10</v>
          </cell>
          <cell r="S200">
            <v>756.5</v>
          </cell>
          <cell r="T200">
            <v>45821</v>
          </cell>
          <cell r="U200">
            <v>10</v>
          </cell>
          <cell r="V200">
            <v>756.5</v>
          </cell>
          <cell r="W200">
            <v>75.650000000000006</v>
          </cell>
        </row>
        <row r="201">
          <cell r="A201" t="str">
            <v>MG080</v>
          </cell>
          <cell r="B201" t="str">
            <v>Almacén 1</v>
          </cell>
          <cell r="C201" t="str">
            <v xml:space="preserve">Banda Elasticas (Gomita) Caja </v>
          </cell>
          <cell r="D201" t="str">
            <v>CAJA</v>
          </cell>
          <cell r="E201">
            <v>5</v>
          </cell>
          <cell r="F201">
            <v>45657</v>
          </cell>
          <cell r="G201">
            <v>33.9375</v>
          </cell>
          <cell r="H201">
            <v>33.9375</v>
          </cell>
          <cell r="I201">
            <v>33.9375</v>
          </cell>
          <cell r="J201">
            <v>4</v>
          </cell>
          <cell r="K201">
            <v>1</v>
          </cell>
          <cell r="L201">
            <v>33.9375</v>
          </cell>
          <cell r="M201">
            <v>15</v>
          </cell>
          <cell r="N201">
            <v>45723</v>
          </cell>
          <cell r="O201">
            <v>38.35</v>
          </cell>
          <cell r="P201">
            <v>575.25</v>
          </cell>
          <cell r="Q201">
            <v>0</v>
          </cell>
          <cell r="R201">
            <v>15</v>
          </cell>
          <cell r="S201">
            <v>575.25</v>
          </cell>
          <cell r="T201">
            <v>45723</v>
          </cell>
          <cell r="U201">
            <v>16</v>
          </cell>
          <cell r="V201">
            <v>578.29999999999995</v>
          </cell>
          <cell r="W201">
            <v>36.143749999999997</v>
          </cell>
        </row>
        <row r="202">
          <cell r="A202" t="str">
            <v>MG081</v>
          </cell>
          <cell r="B202" t="str">
            <v>Almacén 1</v>
          </cell>
          <cell r="C202" t="str">
            <v xml:space="preserve">Post-it Banderita indicador de Firmas </v>
          </cell>
          <cell r="D202" t="str">
            <v>PAQUETE</v>
          </cell>
          <cell r="E202">
            <v>48</v>
          </cell>
          <cell r="F202">
            <v>45657</v>
          </cell>
          <cell r="G202">
            <v>104.31</v>
          </cell>
          <cell r="H202">
            <v>104.31</v>
          </cell>
          <cell r="I202">
            <v>104.31</v>
          </cell>
          <cell r="J202">
            <v>0</v>
          </cell>
          <cell r="K202">
            <v>48</v>
          </cell>
          <cell r="L202">
            <v>5006.88</v>
          </cell>
          <cell r="M202">
            <v>0</v>
          </cell>
          <cell r="N202" t="str">
            <v/>
          </cell>
          <cell r="O202" t="str">
            <v>0.00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  <cell r="T202">
            <v>45657</v>
          </cell>
          <cell r="U202">
            <v>48</v>
          </cell>
          <cell r="V202">
            <v>5006.88</v>
          </cell>
          <cell r="W202">
            <v>104.31</v>
          </cell>
        </row>
        <row r="203">
          <cell r="A203" t="str">
            <v>MG082</v>
          </cell>
          <cell r="B203" t="str">
            <v>Almacén 1</v>
          </cell>
          <cell r="C203" t="str">
            <v>Bandejas de Escritorio Completo</v>
          </cell>
          <cell r="D203" t="str">
            <v xml:space="preserve">UNIDADES </v>
          </cell>
          <cell r="E203">
            <v>0</v>
          </cell>
          <cell r="F203">
            <v>45657</v>
          </cell>
          <cell r="G203" t="str">
            <v>0</v>
          </cell>
          <cell r="H203">
            <v>0</v>
          </cell>
          <cell r="I203" t="str">
            <v>0</v>
          </cell>
          <cell r="J203">
            <v>0</v>
          </cell>
          <cell r="K203">
            <v>0</v>
          </cell>
          <cell r="L203">
            <v>0</v>
          </cell>
          <cell r="M203">
            <v>2</v>
          </cell>
          <cell r="N203">
            <v>45723</v>
          </cell>
          <cell r="O203" t="str">
            <v>0.00</v>
          </cell>
          <cell r="P203">
            <v>0</v>
          </cell>
          <cell r="Q203">
            <v>2</v>
          </cell>
          <cell r="R203">
            <v>0</v>
          </cell>
          <cell r="S203">
            <v>0</v>
          </cell>
          <cell r="T203">
            <v>45723</v>
          </cell>
          <cell r="U203">
            <v>0</v>
          </cell>
          <cell r="V203">
            <v>0</v>
          </cell>
          <cell r="W203" t="str">
            <v>0</v>
          </cell>
        </row>
        <row r="204">
          <cell r="A204" t="str">
            <v>MG083</v>
          </cell>
          <cell r="B204" t="str">
            <v>Almacén 1</v>
          </cell>
          <cell r="C204" t="str">
            <v>Mouse USB</v>
          </cell>
          <cell r="D204" t="str">
            <v xml:space="preserve">UNIDADES </v>
          </cell>
          <cell r="E204">
            <v>1</v>
          </cell>
          <cell r="F204">
            <v>45657</v>
          </cell>
          <cell r="G204" t="str">
            <v>0</v>
          </cell>
          <cell r="H204">
            <v>1174.0999999999999</v>
          </cell>
          <cell r="I204" t="str">
            <v>0</v>
          </cell>
          <cell r="J204">
            <v>1</v>
          </cell>
          <cell r="K204">
            <v>0</v>
          </cell>
          <cell r="L204">
            <v>0</v>
          </cell>
          <cell r="M204">
            <v>10</v>
          </cell>
          <cell r="N204">
            <v>45723</v>
          </cell>
          <cell r="O204">
            <v>539.26</v>
          </cell>
          <cell r="P204">
            <v>5392.6</v>
          </cell>
          <cell r="Q204">
            <v>0</v>
          </cell>
          <cell r="R204">
            <v>10</v>
          </cell>
          <cell r="S204">
            <v>5392.6</v>
          </cell>
          <cell r="T204">
            <v>45723</v>
          </cell>
          <cell r="U204">
            <v>10</v>
          </cell>
          <cell r="V204">
            <v>5392.6</v>
          </cell>
          <cell r="W204">
            <v>539.26</v>
          </cell>
        </row>
        <row r="205">
          <cell r="A205" t="str">
            <v>MG084</v>
          </cell>
          <cell r="B205" t="str">
            <v>Almacén 1</v>
          </cell>
          <cell r="C205" t="str">
            <v>Memoria USB 16 GB</v>
          </cell>
          <cell r="D205" t="str">
            <v xml:space="preserve">UNIDADES </v>
          </cell>
          <cell r="E205">
            <v>0</v>
          </cell>
          <cell r="F205">
            <v>45657</v>
          </cell>
          <cell r="G205" t="str">
            <v>0</v>
          </cell>
          <cell r="H205">
            <v>0</v>
          </cell>
          <cell r="I205" t="str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 t="str">
            <v/>
          </cell>
          <cell r="O205" t="str">
            <v>0.00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45657</v>
          </cell>
          <cell r="U205">
            <v>0</v>
          </cell>
          <cell r="V205">
            <v>0</v>
          </cell>
          <cell r="W205" t="str">
            <v>0</v>
          </cell>
        </row>
        <row r="206">
          <cell r="A206" t="str">
            <v>MG085</v>
          </cell>
          <cell r="B206" t="str">
            <v>Almacén 1</v>
          </cell>
          <cell r="C206" t="str">
            <v>Toner HP 204A- Amarillo Impresora Color LASERJET M180/M154</v>
          </cell>
          <cell r="D206" t="str">
            <v xml:space="preserve">UNIDADES </v>
          </cell>
          <cell r="E206">
            <v>5</v>
          </cell>
          <cell r="F206">
            <v>45657</v>
          </cell>
          <cell r="G206">
            <v>4039.5</v>
          </cell>
          <cell r="H206">
            <v>4039.5</v>
          </cell>
          <cell r="I206">
            <v>4039.5</v>
          </cell>
          <cell r="J206">
            <v>3</v>
          </cell>
          <cell r="K206">
            <v>2</v>
          </cell>
          <cell r="L206">
            <v>8079</v>
          </cell>
          <cell r="M206">
            <v>4</v>
          </cell>
          <cell r="N206">
            <v>45726</v>
          </cell>
          <cell r="O206">
            <v>3386.99</v>
          </cell>
          <cell r="P206">
            <v>13547.96</v>
          </cell>
          <cell r="Q206">
            <v>1</v>
          </cell>
          <cell r="R206">
            <v>3</v>
          </cell>
          <cell r="S206">
            <v>10160.969999999999</v>
          </cell>
          <cell r="T206">
            <v>45726</v>
          </cell>
          <cell r="U206">
            <v>5</v>
          </cell>
          <cell r="V206">
            <v>18566.224999999999</v>
          </cell>
          <cell r="W206">
            <v>3713.2449999999999</v>
          </cell>
        </row>
        <row r="207">
          <cell r="A207" t="str">
            <v>MG086</v>
          </cell>
          <cell r="B207" t="str">
            <v>Almacén 1</v>
          </cell>
          <cell r="C207" t="str">
            <v>Toner HP 204A-Negro Impresora Color LASERJET M180/M154</v>
          </cell>
          <cell r="D207" t="str">
            <v xml:space="preserve">UNIDADES </v>
          </cell>
          <cell r="E207">
            <v>4</v>
          </cell>
          <cell r="F207">
            <v>45657</v>
          </cell>
          <cell r="G207">
            <v>3684.5029999999997</v>
          </cell>
          <cell r="H207">
            <v>3684.5029999999997</v>
          </cell>
          <cell r="I207">
            <v>3684.5029999999997</v>
          </cell>
          <cell r="J207">
            <v>1</v>
          </cell>
          <cell r="K207">
            <v>3</v>
          </cell>
          <cell r="L207">
            <v>11053.508999999998</v>
          </cell>
          <cell r="M207">
            <v>3</v>
          </cell>
          <cell r="N207">
            <v>45723</v>
          </cell>
          <cell r="O207">
            <v>3717</v>
          </cell>
          <cell r="P207">
            <v>11151</v>
          </cell>
          <cell r="Q207">
            <v>1</v>
          </cell>
          <cell r="R207">
            <v>2</v>
          </cell>
          <cell r="S207">
            <v>7434</v>
          </cell>
          <cell r="T207">
            <v>45723</v>
          </cell>
          <cell r="U207">
            <v>5</v>
          </cell>
          <cell r="V207">
            <v>18503.7575</v>
          </cell>
          <cell r="W207">
            <v>3700.7514999999999</v>
          </cell>
        </row>
        <row r="208">
          <cell r="A208" t="str">
            <v>MG087</v>
          </cell>
          <cell r="B208" t="str">
            <v>Almacén 1</v>
          </cell>
          <cell r="C208" t="str">
            <v>Toner HP 204A- Magneta Impresora Color LASERJET M180/M154</v>
          </cell>
          <cell r="D208" t="str">
            <v xml:space="preserve">UNIDADES </v>
          </cell>
          <cell r="E208">
            <v>5</v>
          </cell>
          <cell r="F208">
            <v>45657</v>
          </cell>
          <cell r="G208">
            <v>3966.75</v>
          </cell>
          <cell r="H208">
            <v>3966.75</v>
          </cell>
          <cell r="I208">
            <v>3966.75</v>
          </cell>
          <cell r="J208">
            <v>1</v>
          </cell>
          <cell r="K208">
            <v>4</v>
          </cell>
          <cell r="L208">
            <v>15867</v>
          </cell>
          <cell r="M208">
            <v>3</v>
          </cell>
          <cell r="N208">
            <v>45723</v>
          </cell>
          <cell r="O208">
            <v>3717</v>
          </cell>
          <cell r="P208">
            <v>11151</v>
          </cell>
          <cell r="Q208">
            <v>1</v>
          </cell>
          <cell r="R208">
            <v>2</v>
          </cell>
          <cell r="S208">
            <v>7434</v>
          </cell>
          <cell r="T208">
            <v>45723</v>
          </cell>
          <cell r="U208">
            <v>6</v>
          </cell>
          <cell r="V208">
            <v>23051.25</v>
          </cell>
          <cell r="W208">
            <v>3841.875</v>
          </cell>
        </row>
        <row r="209">
          <cell r="A209" t="str">
            <v>MG088</v>
          </cell>
          <cell r="B209" t="str">
            <v>Almacén 1</v>
          </cell>
          <cell r="C209" t="str">
            <v>Toner HP 204A-Cyan Impresora Color LASERJET M180/M154</v>
          </cell>
          <cell r="D209" t="str">
            <v xml:space="preserve">UNIDADES </v>
          </cell>
          <cell r="E209">
            <v>4</v>
          </cell>
          <cell r="F209">
            <v>45657</v>
          </cell>
          <cell r="G209">
            <v>3941.38</v>
          </cell>
          <cell r="H209">
            <v>3941.38</v>
          </cell>
          <cell r="I209">
            <v>3941.38</v>
          </cell>
          <cell r="J209">
            <v>0</v>
          </cell>
          <cell r="K209">
            <v>4</v>
          </cell>
          <cell r="L209">
            <v>15765.52</v>
          </cell>
          <cell r="M209">
            <v>3</v>
          </cell>
          <cell r="N209">
            <v>45723</v>
          </cell>
          <cell r="O209">
            <v>3717</v>
          </cell>
          <cell r="P209">
            <v>11151</v>
          </cell>
          <cell r="Q209">
            <v>1</v>
          </cell>
          <cell r="R209">
            <v>2</v>
          </cell>
          <cell r="S209">
            <v>7434</v>
          </cell>
          <cell r="T209">
            <v>45723</v>
          </cell>
          <cell r="U209">
            <v>6</v>
          </cell>
          <cell r="V209">
            <v>22975.14</v>
          </cell>
          <cell r="W209">
            <v>3829.19</v>
          </cell>
        </row>
        <row r="210">
          <cell r="A210" t="str">
            <v>MG089</v>
          </cell>
          <cell r="B210" t="str">
            <v>Almacén 1</v>
          </cell>
          <cell r="C210" t="str">
            <v xml:space="preserve">Sobre Manila Amarillo 8 1/2 x 14 </v>
          </cell>
          <cell r="D210" t="str">
            <v xml:space="preserve">UNIDADES </v>
          </cell>
          <cell r="E210">
            <v>2</v>
          </cell>
          <cell r="F210">
            <v>45657</v>
          </cell>
          <cell r="G210">
            <v>6.49</v>
          </cell>
          <cell r="H210">
            <v>6.49</v>
          </cell>
          <cell r="I210">
            <v>6.49</v>
          </cell>
          <cell r="J210">
            <v>0</v>
          </cell>
          <cell r="K210">
            <v>2</v>
          </cell>
          <cell r="L210">
            <v>12.98</v>
          </cell>
          <cell r="M210">
            <v>0</v>
          </cell>
          <cell r="N210" t="str">
            <v/>
          </cell>
          <cell r="O210" t="str">
            <v>0.00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  <cell r="T210">
            <v>45657</v>
          </cell>
          <cell r="U210">
            <v>2</v>
          </cell>
          <cell r="V210">
            <v>12.98</v>
          </cell>
          <cell r="W210">
            <v>6.49</v>
          </cell>
        </row>
        <row r="211">
          <cell r="A211" t="str">
            <v>MG090</v>
          </cell>
          <cell r="B211" t="str">
            <v>Almacén 1</v>
          </cell>
          <cell r="C211" t="str">
            <v>Tablilla de Madera 8 1/2 x 11</v>
          </cell>
          <cell r="D211" t="str">
            <v xml:space="preserve">UNIDADES </v>
          </cell>
          <cell r="E211">
            <v>6</v>
          </cell>
          <cell r="F211">
            <v>45657</v>
          </cell>
          <cell r="G211">
            <v>92.314999999999998</v>
          </cell>
          <cell r="H211">
            <v>92.314999999999998</v>
          </cell>
          <cell r="I211">
            <v>92.314999999999998</v>
          </cell>
          <cell r="J211">
            <v>1</v>
          </cell>
          <cell r="K211">
            <v>5</v>
          </cell>
          <cell r="L211">
            <v>461.57499999999999</v>
          </cell>
          <cell r="M211">
            <v>0</v>
          </cell>
          <cell r="N211" t="str">
            <v/>
          </cell>
          <cell r="O211" t="str">
            <v>0.00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  <cell r="T211">
            <v>45657</v>
          </cell>
          <cell r="U211">
            <v>5</v>
          </cell>
          <cell r="V211">
            <v>461.57499999999999</v>
          </cell>
          <cell r="W211">
            <v>92.314999999999998</v>
          </cell>
        </row>
        <row r="212">
          <cell r="A212" t="str">
            <v>MG246</v>
          </cell>
          <cell r="B212" t="str">
            <v>Almacén 1</v>
          </cell>
          <cell r="C212" t="str">
            <v>Cartucho Tinta NEGRO 664 Printer Epson</v>
          </cell>
          <cell r="D212" t="str">
            <v xml:space="preserve">UNIDADES </v>
          </cell>
          <cell r="E212">
            <v>1</v>
          </cell>
          <cell r="F212">
            <v>45657</v>
          </cell>
          <cell r="G212" t="str">
            <v>0</v>
          </cell>
          <cell r="H212">
            <v>706.58500000000004</v>
          </cell>
          <cell r="I212" t="str">
            <v>0</v>
          </cell>
          <cell r="J212">
            <v>1</v>
          </cell>
          <cell r="K212">
            <v>0</v>
          </cell>
          <cell r="L212">
            <v>0</v>
          </cell>
          <cell r="M212">
            <v>0</v>
          </cell>
          <cell r="N212" t="str">
            <v/>
          </cell>
          <cell r="O212" t="str">
            <v>0.00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  <cell r="T212">
            <v>45657</v>
          </cell>
          <cell r="U212">
            <v>0</v>
          </cell>
          <cell r="V212">
            <v>0</v>
          </cell>
          <cell r="W212" t="str">
            <v>0</v>
          </cell>
        </row>
        <row r="213">
          <cell r="A213" t="str">
            <v>MG091</v>
          </cell>
          <cell r="B213" t="str">
            <v>Almacén 1</v>
          </cell>
          <cell r="C213" t="str">
            <v>Sobres de DIGERA Tamaño 9x12 full color, tiro y retiro</v>
          </cell>
          <cell r="D213" t="str">
            <v xml:space="preserve">UNIDADES </v>
          </cell>
          <cell r="E213">
            <v>398</v>
          </cell>
          <cell r="F213">
            <v>45657</v>
          </cell>
          <cell r="G213">
            <v>23.6</v>
          </cell>
          <cell r="H213">
            <v>23.6</v>
          </cell>
          <cell r="I213">
            <v>23.6</v>
          </cell>
          <cell r="J213">
            <v>101</v>
          </cell>
          <cell r="K213">
            <v>297</v>
          </cell>
          <cell r="L213">
            <v>7009.2000000000007</v>
          </cell>
          <cell r="M213">
            <v>0</v>
          </cell>
          <cell r="N213" t="str">
            <v/>
          </cell>
          <cell r="O213" t="str">
            <v>0.00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45657</v>
          </cell>
          <cell r="U213">
            <v>297</v>
          </cell>
          <cell r="V213">
            <v>7009.2000000000007</v>
          </cell>
          <cell r="W213">
            <v>23.6</v>
          </cell>
        </row>
        <row r="214">
          <cell r="A214" t="str">
            <v>MG092</v>
          </cell>
          <cell r="B214" t="str">
            <v>Almacén 2</v>
          </cell>
          <cell r="C214" t="str">
            <v>Sobre Tipo Carta full color, tiro y retiro</v>
          </cell>
          <cell r="D214" t="str">
            <v xml:space="preserve">UNIDADES </v>
          </cell>
          <cell r="E214">
            <v>103</v>
          </cell>
          <cell r="F214">
            <v>45657</v>
          </cell>
          <cell r="G214">
            <v>14.16</v>
          </cell>
          <cell r="H214">
            <v>14.16</v>
          </cell>
          <cell r="I214">
            <v>14.16</v>
          </cell>
          <cell r="J214">
            <v>20</v>
          </cell>
          <cell r="K214">
            <v>83</v>
          </cell>
          <cell r="L214">
            <v>1175.28</v>
          </cell>
          <cell r="M214">
            <v>0</v>
          </cell>
          <cell r="N214" t="str">
            <v/>
          </cell>
          <cell r="O214" t="str">
            <v>0.00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45657</v>
          </cell>
          <cell r="U214">
            <v>83</v>
          </cell>
          <cell r="V214">
            <v>1175.28</v>
          </cell>
          <cell r="W214">
            <v>14.16</v>
          </cell>
        </row>
        <row r="215">
          <cell r="A215" t="str">
            <v>MG093</v>
          </cell>
          <cell r="B215" t="str">
            <v>Almacén 2</v>
          </cell>
          <cell r="C215" t="str">
            <v>Carpeta de DIGERA Bolsillo full color, tiro y retiro</v>
          </cell>
          <cell r="D215" t="str">
            <v xml:space="preserve">UNIDADES </v>
          </cell>
          <cell r="E215">
            <v>329</v>
          </cell>
          <cell r="F215">
            <v>45657</v>
          </cell>
          <cell r="G215">
            <v>76.7</v>
          </cell>
          <cell r="H215">
            <v>76.7</v>
          </cell>
          <cell r="I215">
            <v>76.7</v>
          </cell>
          <cell r="J215">
            <v>272</v>
          </cell>
          <cell r="K215">
            <v>57</v>
          </cell>
          <cell r="L215">
            <v>4371.9000000000005</v>
          </cell>
          <cell r="M215">
            <v>0</v>
          </cell>
          <cell r="N215" t="str">
            <v/>
          </cell>
          <cell r="O215" t="str">
            <v>0.00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45657</v>
          </cell>
          <cell r="U215">
            <v>57</v>
          </cell>
          <cell r="V215">
            <v>4371.9000000000005</v>
          </cell>
          <cell r="W215">
            <v>76.7</v>
          </cell>
        </row>
        <row r="216">
          <cell r="A216" t="str">
            <v>MG094</v>
          </cell>
          <cell r="B216" t="str">
            <v>Almacén 1</v>
          </cell>
          <cell r="C216" t="str">
            <v>Dispensador de Cinta Scotch</v>
          </cell>
          <cell r="D216" t="str">
            <v xml:space="preserve">UNIDADES </v>
          </cell>
          <cell r="E216">
            <v>1</v>
          </cell>
          <cell r="F216">
            <v>45657</v>
          </cell>
          <cell r="G216">
            <v>80.003</v>
          </cell>
          <cell r="H216">
            <v>80.003</v>
          </cell>
          <cell r="I216">
            <v>80.003</v>
          </cell>
          <cell r="J216">
            <v>0</v>
          </cell>
          <cell r="K216">
            <v>1</v>
          </cell>
          <cell r="L216">
            <v>80.003</v>
          </cell>
          <cell r="M216">
            <v>0</v>
          </cell>
          <cell r="N216" t="str">
            <v/>
          </cell>
          <cell r="O216" t="str">
            <v>0.00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45657</v>
          </cell>
          <cell r="U216">
            <v>1</v>
          </cell>
          <cell r="V216">
            <v>80.003</v>
          </cell>
          <cell r="W216">
            <v>80.003</v>
          </cell>
        </row>
        <row r="217">
          <cell r="A217" t="str">
            <v>MG095</v>
          </cell>
          <cell r="B217" t="str">
            <v>Almacén 1</v>
          </cell>
          <cell r="C217" t="str">
            <v>Reglas Plásticas 12" Clear</v>
          </cell>
          <cell r="D217" t="str">
            <v xml:space="preserve">UNIDADES </v>
          </cell>
          <cell r="E217">
            <v>0</v>
          </cell>
          <cell r="F217">
            <v>45657</v>
          </cell>
          <cell r="G217" t="str">
            <v>0</v>
          </cell>
          <cell r="H217">
            <v>0</v>
          </cell>
          <cell r="I217" t="str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 t="str">
            <v/>
          </cell>
          <cell r="O217" t="str">
            <v>0.00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45657</v>
          </cell>
          <cell r="U217">
            <v>0</v>
          </cell>
          <cell r="V217">
            <v>0</v>
          </cell>
          <cell r="W217" t="str">
            <v>0</v>
          </cell>
        </row>
        <row r="218">
          <cell r="A218" t="str">
            <v>MG096</v>
          </cell>
          <cell r="B218" t="str">
            <v>Almacén 1</v>
          </cell>
          <cell r="C218" t="str">
            <v>Cesto de Metal Red</v>
          </cell>
          <cell r="D218" t="str">
            <v xml:space="preserve">UNIDADES </v>
          </cell>
          <cell r="E218">
            <v>0</v>
          </cell>
          <cell r="F218">
            <v>45657</v>
          </cell>
          <cell r="G218" t="str">
            <v>0</v>
          </cell>
          <cell r="H218">
            <v>0</v>
          </cell>
          <cell r="I218" t="str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 t="str">
            <v/>
          </cell>
          <cell r="O218" t="str">
            <v>0.00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  <cell r="T218">
            <v>45657</v>
          </cell>
          <cell r="U218">
            <v>0</v>
          </cell>
          <cell r="V218">
            <v>0</v>
          </cell>
          <cell r="W218" t="str">
            <v>0</v>
          </cell>
        </row>
        <row r="219">
          <cell r="A219" t="str">
            <v>MG097</v>
          </cell>
          <cell r="B219" t="str">
            <v>Almacén 1</v>
          </cell>
          <cell r="C219" t="str">
            <v>Boligrafos Mape Rojos</v>
          </cell>
          <cell r="D219" t="str">
            <v xml:space="preserve">UNIDADES </v>
          </cell>
          <cell r="E219">
            <v>6</v>
          </cell>
          <cell r="F219">
            <v>45657</v>
          </cell>
          <cell r="G219">
            <v>8.7200000000000006</v>
          </cell>
          <cell r="H219">
            <v>8.7200000000000006</v>
          </cell>
          <cell r="I219">
            <v>8.7200000000000006</v>
          </cell>
          <cell r="J219">
            <v>1</v>
          </cell>
          <cell r="K219">
            <v>5</v>
          </cell>
          <cell r="L219">
            <v>43.6</v>
          </cell>
          <cell r="M219">
            <v>0</v>
          </cell>
          <cell r="N219" t="str">
            <v/>
          </cell>
          <cell r="O219" t="str">
            <v>0.00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45657</v>
          </cell>
          <cell r="U219">
            <v>5</v>
          </cell>
          <cell r="V219">
            <v>43.6</v>
          </cell>
          <cell r="W219">
            <v>8.7200000000000006</v>
          </cell>
        </row>
        <row r="220">
          <cell r="A220" t="str">
            <v>MG098</v>
          </cell>
          <cell r="B220" t="str">
            <v>Almacén 2</v>
          </cell>
          <cell r="C220" t="str">
            <v>Toner HP-136A- W1360A- Negro</v>
          </cell>
          <cell r="D220" t="str">
            <v xml:space="preserve">UNIDADES </v>
          </cell>
          <cell r="E220">
            <v>2</v>
          </cell>
          <cell r="F220">
            <v>45657</v>
          </cell>
          <cell r="G220" t="str">
            <v>0</v>
          </cell>
          <cell r="H220">
            <v>4527.01</v>
          </cell>
          <cell r="I220" t="str">
            <v>0</v>
          </cell>
          <cell r="J220">
            <v>2</v>
          </cell>
          <cell r="K220">
            <v>0</v>
          </cell>
          <cell r="L220">
            <v>0</v>
          </cell>
          <cell r="M220">
            <v>0</v>
          </cell>
          <cell r="N220" t="str">
            <v/>
          </cell>
          <cell r="O220" t="str">
            <v>0.00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>
            <v>45657</v>
          </cell>
          <cell r="U220">
            <v>0</v>
          </cell>
          <cell r="V220">
            <v>0</v>
          </cell>
          <cell r="W220" t="str">
            <v>0</v>
          </cell>
        </row>
        <row r="221">
          <cell r="A221" t="str">
            <v>MG099</v>
          </cell>
          <cell r="B221" t="str">
            <v>Almacén 1</v>
          </cell>
          <cell r="C221" t="str">
            <v>Felpa azul punta dura, ONYX</v>
          </cell>
          <cell r="D221" t="str">
            <v xml:space="preserve">UNIDADES </v>
          </cell>
          <cell r="E221">
            <v>14</v>
          </cell>
          <cell r="F221">
            <v>45657</v>
          </cell>
          <cell r="G221">
            <v>38</v>
          </cell>
          <cell r="H221">
            <v>38</v>
          </cell>
          <cell r="I221">
            <v>38</v>
          </cell>
          <cell r="J221">
            <v>12</v>
          </cell>
          <cell r="K221">
            <v>2</v>
          </cell>
          <cell r="L221">
            <v>76</v>
          </cell>
          <cell r="M221">
            <v>48</v>
          </cell>
          <cell r="N221">
            <v>45821</v>
          </cell>
          <cell r="O221">
            <v>32.624583350000002</v>
          </cell>
          <cell r="P221">
            <v>1565.9800008000002</v>
          </cell>
          <cell r="Q221">
            <v>0</v>
          </cell>
          <cell r="R221">
            <v>48</v>
          </cell>
          <cell r="S221">
            <v>1565.9800008000002</v>
          </cell>
          <cell r="T221">
            <v>45821</v>
          </cell>
          <cell r="U221">
            <v>50</v>
          </cell>
          <cell r="V221">
            <v>1765.6145837499998</v>
          </cell>
          <cell r="W221">
            <v>35.312291674999997</v>
          </cell>
        </row>
        <row r="222">
          <cell r="A222" t="str">
            <v>MG110</v>
          </cell>
          <cell r="B222" t="str">
            <v>Almacén 1</v>
          </cell>
          <cell r="C222" t="str">
            <v xml:space="preserve">Folder rojo 8 1/2 x 11 </v>
          </cell>
          <cell r="D222" t="str">
            <v xml:space="preserve">UNIDADES </v>
          </cell>
          <cell r="E222">
            <v>175</v>
          </cell>
          <cell r="F222">
            <v>45657</v>
          </cell>
          <cell r="G222">
            <v>10.050000000000001</v>
          </cell>
          <cell r="H222">
            <v>10.050000000000001</v>
          </cell>
          <cell r="I222">
            <v>10.050000000000001</v>
          </cell>
          <cell r="J222">
            <v>15</v>
          </cell>
          <cell r="K222">
            <v>160</v>
          </cell>
          <cell r="L222">
            <v>1608</v>
          </cell>
          <cell r="M222">
            <v>0</v>
          </cell>
          <cell r="N222" t="str">
            <v/>
          </cell>
          <cell r="O222" t="str">
            <v>0.00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  <cell r="T222">
            <v>45657</v>
          </cell>
          <cell r="U222">
            <v>160</v>
          </cell>
          <cell r="V222">
            <v>1608</v>
          </cell>
          <cell r="W222">
            <v>10.050000000000001</v>
          </cell>
        </row>
        <row r="223">
          <cell r="A223" t="str">
            <v>MG111</v>
          </cell>
          <cell r="B223" t="str">
            <v>Almacén 1</v>
          </cell>
          <cell r="C223" t="str">
            <v>Cinta tinta sumadora</v>
          </cell>
          <cell r="D223" t="str">
            <v xml:space="preserve">UNIDADES </v>
          </cell>
          <cell r="E223">
            <v>3</v>
          </cell>
          <cell r="F223">
            <v>45657</v>
          </cell>
          <cell r="G223">
            <v>52.62</v>
          </cell>
          <cell r="H223">
            <v>52.62</v>
          </cell>
          <cell r="I223">
            <v>52.62</v>
          </cell>
          <cell r="J223">
            <v>0</v>
          </cell>
          <cell r="K223">
            <v>3</v>
          </cell>
          <cell r="L223">
            <v>157.85999999999999</v>
          </cell>
          <cell r="M223">
            <v>5</v>
          </cell>
          <cell r="N223">
            <v>45821</v>
          </cell>
          <cell r="O223">
            <v>70.8</v>
          </cell>
          <cell r="P223">
            <v>354</v>
          </cell>
          <cell r="Q223">
            <v>0</v>
          </cell>
          <cell r="R223">
            <v>5</v>
          </cell>
          <cell r="S223">
            <v>354</v>
          </cell>
          <cell r="T223">
            <v>45821</v>
          </cell>
          <cell r="U223">
            <v>8</v>
          </cell>
          <cell r="V223">
            <v>493.67999999999995</v>
          </cell>
          <cell r="W223">
            <v>61.709999999999994</v>
          </cell>
        </row>
        <row r="224">
          <cell r="A224" t="str">
            <v>MG112</v>
          </cell>
          <cell r="B224" t="str">
            <v>Almacén 1</v>
          </cell>
          <cell r="C224" t="str">
            <v>Saca puntas electrico</v>
          </cell>
          <cell r="D224" t="str">
            <v xml:space="preserve">UNIDADES </v>
          </cell>
          <cell r="E224">
            <v>0</v>
          </cell>
          <cell r="F224">
            <v>45657</v>
          </cell>
          <cell r="G224" t="str">
            <v>0</v>
          </cell>
          <cell r="H224">
            <v>0</v>
          </cell>
          <cell r="I224" t="str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 t="str">
            <v/>
          </cell>
          <cell r="O224" t="str">
            <v>0.00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45657</v>
          </cell>
          <cell r="U224">
            <v>0</v>
          </cell>
          <cell r="V224">
            <v>0</v>
          </cell>
          <cell r="W224" t="str">
            <v>0</v>
          </cell>
        </row>
        <row r="225">
          <cell r="A225" t="str">
            <v>MG148</v>
          </cell>
          <cell r="B225" t="str">
            <v>Almacén 2</v>
          </cell>
          <cell r="C225" t="str">
            <v>Lente Sony FE28-70MM F/3.5-5.6</v>
          </cell>
          <cell r="D225" t="str">
            <v xml:space="preserve">UNIDADES </v>
          </cell>
          <cell r="E225">
            <v>0</v>
          </cell>
          <cell r="F225">
            <v>45657</v>
          </cell>
          <cell r="G225" t="str">
            <v>0</v>
          </cell>
          <cell r="H225">
            <v>0</v>
          </cell>
          <cell r="I225" t="str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 t="str">
            <v/>
          </cell>
          <cell r="O225" t="str">
            <v>0.00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45657</v>
          </cell>
          <cell r="U225">
            <v>0</v>
          </cell>
          <cell r="V225">
            <v>0</v>
          </cell>
          <cell r="W225" t="str">
            <v>0</v>
          </cell>
        </row>
        <row r="226">
          <cell r="A226" t="str">
            <v>MG245</v>
          </cell>
          <cell r="B226" t="str">
            <v>Almacén 2</v>
          </cell>
          <cell r="C226" t="str">
            <v>MEMORIA SD, EXTREME PRO DE 128GB</v>
          </cell>
          <cell r="D226" t="str">
            <v xml:space="preserve">UNIDADES </v>
          </cell>
          <cell r="E226">
            <v>4</v>
          </cell>
          <cell r="F226">
            <v>45657</v>
          </cell>
          <cell r="G226">
            <v>778.55200000000002</v>
          </cell>
          <cell r="H226">
            <v>778.55200000000002</v>
          </cell>
          <cell r="I226">
            <v>778.55200000000002</v>
          </cell>
          <cell r="J226">
            <v>0</v>
          </cell>
          <cell r="K226">
            <v>4</v>
          </cell>
          <cell r="L226">
            <v>3114.2080000000001</v>
          </cell>
          <cell r="M226">
            <v>2</v>
          </cell>
          <cell r="N226">
            <v>45723</v>
          </cell>
          <cell r="O226" t="str">
            <v>0.00</v>
          </cell>
          <cell r="P226">
            <v>0</v>
          </cell>
          <cell r="Q226">
            <v>4</v>
          </cell>
          <cell r="R226">
            <v>-2</v>
          </cell>
          <cell r="S226">
            <v>0</v>
          </cell>
          <cell r="T226">
            <v>45723</v>
          </cell>
          <cell r="U226">
            <v>2</v>
          </cell>
          <cell r="V226">
            <v>1557.104</v>
          </cell>
          <cell r="W226">
            <v>778.55200000000002</v>
          </cell>
        </row>
        <row r="227">
          <cell r="A227" t="str">
            <v>MG149</v>
          </cell>
          <cell r="B227" t="str">
            <v>Almacén 2</v>
          </cell>
          <cell r="C227" t="str">
            <v>Memoria Sandisk Extreme USB 3.0 32GB</v>
          </cell>
          <cell r="D227" t="str">
            <v xml:space="preserve">UNIDADES </v>
          </cell>
          <cell r="E227">
            <v>9</v>
          </cell>
          <cell r="F227">
            <v>45657</v>
          </cell>
          <cell r="G227">
            <v>236.02549999999999</v>
          </cell>
          <cell r="H227">
            <v>236.02549999999999</v>
          </cell>
          <cell r="I227">
            <v>236.02549999999999</v>
          </cell>
          <cell r="J227">
            <v>5</v>
          </cell>
          <cell r="K227">
            <v>4</v>
          </cell>
          <cell r="L227">
            <v>944.10199999999998</v>
          </cell>
          <cell r="M227">
            <v>0</v>
          </cell>
          <cell r="N227" t="str">
            <v/>
          </cell>
          <cell r="O227" t="str">
            <v>0.00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45657</v>
          </cell>
          <cell r="U227">
            <v>4</v>
          </cell>
          <cell r="V227">
            <v>944.10199999999998</v>
          </cell>
          <cell r="W227">
            <v>236.02549999999999</v>
          </cell>
        </row>
        <row r="228">
          <cell r="A228" t="str">
            <v>MG150</v>
          </cell>
          <cell r="B228" t="str">
            <v>Almacén 2</v>
          </cell>
          <cell r="C228" t="str">
            <v>Bateria Sony NP-FZ100</v>
          </cell>
          <cell r="D228" t="str">
            <v xml:space="preserve">UNIDADES </v>
          </cell>
          <cell r="E228">
            <v>0</v>
          </cell>
          <cell r="F228">
            <v>45657</v>
          </cell>
          <cell r="G228" t="str">
            <v>0</v>
          </cell>
          <cell r="H228">
            <v>0</v>
          </cell>
          <cell r="I228" t="str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 t="str">
            <v/>
          </cell>
          <cell r="O228" t="str">
            <v>0.00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45657</v>
          </cell>
          <cell r="U228">
            <v>0</v>
          </cell>
          <cell r="V228">
            <v>0</v>
          </cell>
          <cell r="W228" t="str">
            <v>0</v>
          </cell>
        </row>
        <row r="229">
          <cell r="A229" t="str">
            <v>MG200</v>
          </cell>
          <cell r="B229" t="str">
            <v>Almacén 1</v>
          </cell>
          <cell r="C229" t="str">
            <v>CRAYONES PARA PIZARRA NEGRO</v>
          </cell>
          <cell r="D229" t="str">
            <v xml:space="preserve">UNIDADES </v>
          </cell>
          <cell r="E229">
            <v>10</v>
          </cell>
          <cell r="F229">
            <v>45657</v>
          </cell>
          <cell r="G229">
            <v>13.004</v>
          </cell>
          <cell r="H229">
            <v>13.004</v>
          </cell>
          <cell r="I229">
            <v>13.004</v>
          </cell>
          <cell r="J229">
            <v>0</v>
          </cell>
          <cell r="K229">
            <v>10</v>
          </cell>
          <cell r="L229">
            <v>130.04</v>
          </cell>
          <cell r="M229">
            <v>0</v>
          </cell>
          <cell r="N229" t="str">
            <v/>
          </cell>
          <cell r="O229" t="str">
            <v>0.00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45657</v>
          </cell>
          <cell r="U229">
            <v>10</v>
          </cell>
          <cell r="V229">
            <v>130.04</v>
          </cell>
          <cell r="W229">
            <v>13.004</v>
          </cell>
        </row>
        <row r="230">
          <cell r="A230" t="str">
            <v>MG201</v>
          </cell>
          <cell r="B230" t="str">
            <v>Almacén 1</v>
          </cell>
          <cell r="C230" t="str">
            <v>CRAYONES PARA PIZARRA AZUL</v>
          </cell>
          <cell r="D230" t="str">
            <v xml:space="preserve">UNIDADES </v>
          </cell>
          <cell r="E230">
            <v>10</v>
          </cell>
          <cell r="F230">
            <v>45657</v>
          </cell>
          <cell r="G230">
            <v>13.004</v>
          </cell>
          <cell r="H230">
            <v>13.004</v>
          </cell>
          <cell r="I230">
            <v>13.004</v>
          </cell>
          <cell r="J230">
            <v>0</v>
          </cell>
          <cell r="K230">
            <v>10</v>
          </cell>
          <cell r="L230">
            <v>130.04</v>
          </cell>
          <cell r="M230">
            <v>0</v>
          </cell>
          <cell r="N230" t="str">
            <v/>
          </cell>
          <cell r="O230" t="str">
            <v>0.00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45657</v>
          </cell>
          <cell r="U230">
            <v>10</v>
          </cell>
          <cell r="V230">
            <v>130.04</v>
          </cell>
          <cell r="W230">
            <v>13.004</v>
          </cell>
        </row>
        <row r="231">
          <cell r="A231" t="str">
            <v>MG202</v>
          </cell>
          <cell r="B231" t="str">
            <v>Almacén 1</v>
          </cell>
          <cell r="C231" t="str">
            <v>CRAYONES PARA PIZARRA VERDE</v>
          </cell>
          <cell r="D231" t="str">
            <v xml:space="preserve">UNIDADES </v>
          </cell>
          <cell r="E231">
            <v>10</v>
          </cell>
          <cell r="F231">
            <v>45657</v>
          </cell>
          <cell r="G231">
            <v>13.004</v>
          </cell>
          <cell r="H231">
            <v>13.004</v>
          </cell>
          <cell r="I231">
            <v>13.004</v>
          </cell>
          <cell r="J231">
            <v>0</v>
          </cell>
          <cell r="K231">
            <v>10</v>
          </cell>
          <cell r="L231">
            <v>130.04</v>
          </cell>
          <cell r="M231">
            <v>0</v>
          </cell>
          <cell r="N231" t="str">
            <v/>
          </cell>
          <cell r="O231" t="str">
            <v>0.00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  <cell r="T231">
            <v>45657</v>
          </cell>
          <cell r="U231">
            <v>10</v>
          </cell>
          <cell r="V231">
            <v>130.04</v>
          </cell>
          <cell r="W231">
            <v>13.004</v>
          </cell>
        </row>
        <row r="232">
          <cell r="A232" t="str">
            <v>MG203</v>
          </cell>
          <cell r="B232" t="str">
            <v>Almacén 1</v>
          </cell>
          <cell r="C232" t="str">
            <v>MARCADOR PARA VIDRIO PUNTA BALA</v>
          </cell>
          <cell r="D232" t="str">
            <v xml:space="preserve">UNIDADES </v>
          </cell>
          <cell r="E232">
            <v>2</v>
          </cell>
          <cell r="F232">
            <v>45657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2</v>
          </cell>
          <cell r="L232">
            <v>0</v>
          </cell>
          <cell r="M232">
            <v>0</v>
          </cell>
          <cell r="N232" t="str">
            <v/>
          </cell>
          <cell r="O232" t="str">
            <v>0.00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  <cell r="T232">
            <v>45657</v>
          </cell>
          <cell r="U232">
            <v>2</v>
          </cell>
          <cell r="V232">
            <v>0</v>
          </cell>
          <cell r="W232">
            <v>0</v>
          </cell>
        </row>
        <row r="233">
          <cell r="A233" t="str">
            <v>MG204</v>
          </cell>
          <cell r="B233" t="str">
            <v>Almacén 1</v>
          </cell>
          <cell r="C233" t="str">
            <v>Carpeta C/Cover 1¨BCA   BLANCO</v>
          </cell>
          <cell r="D233" t="str">
            <v xml:space="preserve">UNIDADES </v>
          </cell>
          <cell r="E233">
            <v>2</v>
          </cell>
          <cell r="F233">
            <v>45657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2</v>
          </cell>
          <cell r="L233">
            <v>0</v>
          </cell>
          <cell r="M233">
            <v>0</v>
          </cell>
          <cell r="N233" t="str">
            <v/>
          </cell>
          <cell r="O233" t="str">
            <v>0.00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  <cell r="T233">
            <v>45657</v>
          </cell>
          <cell r="U233">
            <v>2</v>
          </cell>
          <cell r="V233">
            <v>0</v>
          </cell>
          <cell r="W233">
            <v>0</v>
          </cell>
        </row>
        <row r="234">
          <cell r="A234" t="str">
            <v>MG205</v>
          </cell>
          <cell r="B234" t="str">
            <v>Almacén 1</v>
          </cell>
          <cell r="C234" t="str">
            <v>BOTELLA DE TINTA T544 NEGRO</v>
          </cell>
          <cell r="D234" t="str">
            <v xml:space="preserve">UNIDADES </v>
          </cell>
          <cell r="E234">
            <v>1</v>
          </cell>
          <cell r="F234">
            <v>45657</v>
          </cell>
          <cell r="G234" t="str">
            <v>0</v>
          </cell>
          <cell r="H234">
            <v>425</v>
          </cell>
          <cell r="I234" t="str">
            <v>0</v>
          </cell>
          <cell r="J234">
            <v>2</v>
          </cell>
          <cell r="K234">
            <v>-1</v>
          </cell>
          <cell r="L234">
            <v>0</v>
          </cell>
          <cell r="M234">
            <v>7</v>
          </cell>
          <cell r="N234">
            <v>45821</v>
          </cell>
          <cell r="O234">
            <v>594.51299999999992</v>
          </cell>
          <cell r="P234">
            <v>4161.5909999999994</v>
          </cell>
          <cell r="Q234">
            <v>0</v>
          </cell>
          <cell r="R234">
            <v>7</v>
          </cell>
          <cell r="S234">
            <v>4161.5909999999994</v>
          </cell>
          <cell r="T234">
            <v>45821</v>
          </cell>
          <cell r="U234">
            <v>6</v>
          </cell>
          <cell r="V234">
            <v>3567.0779999999995</v>
          </cell>
          <cell r="W234">
            <v>594.51299999999992</v>
          </cell>
        </row>
        <row r="235">
          <cell r="A235" t="str">
            <v>MG286</v>
          </cell>
          <cell r="B235" t="str">
            <v>Almacén 1</v>
          </cell>
          <cell r="C235" t="str">
            <v>BOTELLA DE TINTA T544 YELLOW</v>
          </cell>
          <cell r="D235" t="str">
            <v xml:space="preserve">UNIDADES </v>
          </cell>
          <cell r="E235">
            <v>0</v>
          </cell>
          <cell r="F235">
            <v>45657</v>
          </cell>
          <cell r="G235" t="str">
            <v>0</v>
          </cell>
          <cell r="H235">
            <v>0</v>
          </cell>
          <cell r="I235" t="str">
            <v>0</v>
          </cell>
          <cell r="J235">
            <v>0</v>
          </cell>
          <cell r="K235">
            <v>0</v>
          </cell>
          <cell r="L235">
            <v>0</v>
          </cell>
          <cell r="M235">
            <v>7</v>
          </cell>
          <cell r="N235">
            <v>45821</v>
          </cell>
          <cell r="O235">
            <v>594.51299999999992</v>
          </cell>
          <cell r="P235">
            <v>4161.5909999999994</v>
          </cell>
          <cell r="Q235">
            <v>0</v>
          </cell>
          <cell r="R235">
            <v>7</v>
          </cell>
          <cell r="S235">
            <v>4161.5909999999994</v>
          </cell>
          <cell r="T235">
            <v>45821</v>
          </cell>
          <cell r="U235">
            <v>7</v>
          </cell>
          <cell r="V235">
            <v>4161.5909999999994</v>
          </cell>
          <cell r="W235">
            <v>594.51299999999992</v>
          </cell>
        </row>
        <row r="236">
          <cell r="A236" t="str">
            <v>MG287</v>
          </cell>
          <cell r="B236" t="str">
            <v>Almacén 1</v>
          </cell>
          <cell r="C236" t="str">
            <v>BOTELLA DE TINTA T544 CYAN</v>
          </cell>
          <cell r="D236" t="str">
            <v xml:space="preserve">UNIDADES </v>
          </cell>
          <cell r="E236">
            <v>0</v>
          </cell>
          <cell r="F236">
            <v>45657</v>
          </cell>
          <cell r="G236" t="str">
            <v>0</v>
          </cell>
          <cell r="H236">
            <v>0</v>
          </cell>
          <cell r="I236" t="str">
            <v>0</v>
          </cell>
          <cell r="J236">
            <v>0</v>
          </cell>
          <cell r="K236">
            <v>0</v>
          </cell>
          <cell r="L236">
            <v>0</v>
          </cell>
          <cell r="M236">
            <v>7</v>
          </cell>
          <cell r="N236">
            <v>45821</v>
          </cell>
          <cell r="O236">
            <v>594.51299999999992</v>
          </cell>
          <cell r="P236">
            <v>4161.5909999999994</v>
          </cell>
          <cell r="Q236">
            <v>0</v>
          </cell>
          <cell r="R236">
            <v>7</v>
          </cell>
          <cell r="S236">
            <v>4161.5909999999994</v>
          </cell>
          <cell r="T236">
            <v>45821</v>
          </cell>
          <cell r="U236">
            <v>7</v>
          </cell>
          <cell r="V236">
            <v>4161.5909999999994</v>
          </cell>
          <cell r="W236">
            <v>594.51299999999992</v>
          </cell>
        </row>
        <row r="237">
          <cell r="A237" t="str">
            <v>MG288</v>
          </cell>
          <cell r="B237" t="str">
            <v>Almacén 1</v>
          </cell>
          <cell r="C237" t="str">
            <v>BOTELLA DE TINTA T544 MAGENTA</v>
          </cell>
          <cell r="D237" t="str">
            <v xml:space="preserve">UNIDADES </v>
          </cell>
          <cell r="E237">
            <v>0</v>
          </cell>
          <cell r="F237">
            <v>45657</v>
          </cell>
          <cell r="G237" t="str">
            <v>0</v>
          </cell>
          <cell r="H237">
            <v>0</v>
          </cell>
          <cell r="I237" t="str">
            <v>0</v>
          </cell>
          <cell r="J237">
            <v>0</v>
          </cell>
          <cell r="K237">
            <v>0</v>
          </cell>
          <cell r="L237">
            <v>0</v>
          </cell>
          <cell r="M237">
            <v>7</v>
          </cell>
          <cell r="N237">
            <v>45821</v>
          </cell>
          <cell r="O237">
            <v>594.51299999999992</v>
          </cell>
          <cell r="P237">
            <v>4161.5909999999994</v>
          </cell>
          <cell r="Q237">
            <v>0</v>
          </cell>
          <cell r="R237">
            <v>7</v>
          </cell>
          <cell r="S237">
            <v>4161.5909999999994</v>
          </cell>
          <cell r="T237">
            <v>45821</v>
          </cell>
          <cell r="U237">
            <v>7</v>
          </cell>
          <cell r="V237">
            <v>4161.5909999999994</v>
          </cell>
          <cell r="W237">
            <v>594.51299999999992</v>
          </cell>
        </row>
        <row r="238">
          <cell r="A238" t="str">
            <v>MG289</v>
          </cell>
          <cell r="B238" t="str">
            <v>Almacén 1</v>
          </cell>
          <cell r="C238" t="str">
            <v>SACAPUNTA ESCOLAR DE METAL</v>
          </cell>
          <cell r="D238" t="str">
            <v xml:space="preserve">UNIDADES </v>
          </cell>
          <cell r="E238">
            <v>0</v>
          </cell>
          <cell r="F238">
            <v>45657</v>
          </cell>
          <cell r="G238" t="str">
            <v>0</v>
          </cell>
          <cell r="H238">
            <v>0</v>
          </cell>
          <cell r="I238" t="str">
            <v>0</v>
          </cell>
          <cell r="J238">
            <v>0</v>
          </cell>
          <cell r="K238">
            <v>0</v>
          </cell>
          <cell r="L238">
            <v>0</v>
          </cell>
          <cell r="M238">
            <v>5</v>
          </cell>
          <cell r="N238">
            <v>45723</v>
          </cell>
          <cell r="O238" t="str">
            <v>0.00</v>
          </cell>
          <cell r="P238">
            <v>0</v>
          </cell>
          <cell r="Q238">
            <v>5</v>
          </cell>
          <cell r="R238">
            <v>0</v>
          </cell>
          <cell r="S238">
            <v>0</v>
          </cell>
          <cell r="T238">
            <v>45723</v>
          </cell>
          <cell r="U238">
            <v>0</v>
          </cell>
          <cell r="V238">
            <v>0</v>
          </cell>
          <cell r="W238" t="str">
            <v>0</v>
          </cell>
        </row>
        <row r="239">
          <cell r="A239" t="str">
            <v>MG152</v>
          </cell>
          <cell r="B239" t="str">
            <v>Almacén 2</v>
          </cell>
          <cell r="C239" t="str">
            <v>Carpeta C/Cover 3¨BCA   BLANCO</v>
          </cell>
          <cell r="D239" t="str">
            <v xml:space="preserve">UNIDADES </v>
          </cell>
          <cell r="E239">
            <v>8</v>
          </cell>
          <cell r="F239">
            <v>45657</v>
          </cell>
          <cell r="G239">
            <v>285.92975000000001</v>
          </cell>
          <cell r="H239">
            <v>285.92975000000001</v>
          </cell>
          <cell r="I239">
            <v>285.92975000000001</v>
          </cell>
          <cell r="J239">
            <v>1</v>
          </cell>
          <cell r="K239">
            <v>7</v>
          </cell>
          <cell r="L239">
            <v>2001.5082500000001</v>
          </cell>
          <cell r="M239">
            <v>0</v>
          </cell>
          <cell r="N239" t="str">
            <v/>
          </cell>
          <cell r="O239" t="str">
            <v>0.00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  <cell r="T239">
            <v>45657</v>
          </cell>
          <cell r="U239">
            <v>7</v>
          </cell>
          <cell r="V239">
            <v>2001.5082500000001</v>
          </cell>
          <cell r="W239">
            <v>285.92975000000001</v>
          </cell>
        </row>
        <row r="240">
          <cell r="A240" t="str">
            <v>MG153</v>
          </cell>
          <cell r="B240" t="str">
            <v>Almacén 2</v>
          </cell>
          <cell r="C240" t="str">
            <v>SOBRE MANILA 10X13</v>
          </cell>
          <cell r="D240" t="str">
            <v xml:space="preserve">UNIDADES </v>
          </cell>
          <cell r="E240">
            <v>52</v>
          </cell>
          <cell r="F240">
            <v>45657</v>
          </cell>
          <cell r="G240">
            <v>3.37</v>
          </cell>
          <cell r="H240">
            <v>3.37</v>
          </cell>
          <cell r="I240">
            <v>3.37</v>
          </cell>
          <cell r="J240">
            <v>17</v>
          </cell>
          <cell r="K240">
            <v>35</v>
          </cell>
          <cell r="L240">
            <v>117.95</v>
          </cell>
          <cell r="M240">
            <v>0</v>
          </cell>
          <cell r="N240" t="str">
            <v/>
          </cell>
          <cell r="O240" t="str">
            <v>0.00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45657</v>
          </cell>
          <cell r="U240">
            <v>35</v>
          </cell>
          <cell r="V240">
            <v>117.95</v>
          </cell>
          <cell r="W240">
            <v>3.37</v>
          </cell>
        </row>
        <row r="241">
          <cell r="A241" t="str">
            <v>MG224</v>
          </cell>
          <cell r="B241" t="str">
            <v>Almacén 2</v>
          </cell>
          <cell r="C241" t="str">
            <v>TARJETA DE PROXIMIDAD 125KHZ MEMORIA 64 BITS PVC CHIP</v>
          </cell>
          <cell r="D241" t="str">
            <v xml:space="preserve">UNIDADES </v>
          </cell>
          <cell r="E241">
            <v>75</v>
          </cell>
          <cell r="F241">
            <v>45657</v>
          </cell>
          <cell r="G241">
            <v>43.199799999999996</v>
          </cell>
          <cell r="H241">
            <v>43.199799999999996</v>
          </cell>
          <cell r="I241">
            <v>43.199799999999996</v>
          </cell>
          <cell r="J241">
            <v>2</v>
          </cell>
          <cell r="K241">
            <v>73</v>
          </cell>
          <cell r="L241">
            <v>3153.5853999999999</v>
          </cell>
          <cell r="M241">
            <v>0</v>
          </cell>
          <cell r="N241" t="str">
            <v/>
          </cell>
          <cell r="O241" t="str">
            <v>0.00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  <cell r="T241">
            <v>45657</v>
          </cell>
          <cell r="U241">
            <v>73</v>
          </cell>
          <cell r="V241">
            <v>3153.5853999999999</v>
          </cell>
          <cell r="W241">
            <v>43.199799999999996</v>
          </cell>
        </row>
        <row r="242">
          <cell r="A242" t="str">
            <v>MG155</v>
          </cell>
          <cell r="B242" t="str">
            <v>Almacén 1</v>
          </cell>
          <cell r="C242" t="str">
            <v xml:space="preserve">Reglas de plastico </v>
          </cell>
          <cell r="D242" t="str">
            <v xml:space="preserve">UNIDADES </v>
          </cell>
          <cell r="E242">
            <v>0</v>
          </cell>
          <cell r="F242">
            <v>45657</v>
          </cell>
          <cell r="G242" t="str">
            <v>0</v>
          </cell>
          <cell r="H242">
            <v>0</v>
          </cell>
          <cell r="I242" t="str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 t="str">
            <v/>
          </cell>
          <cell r="O242" t="str">
            <v>0.00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  <cell r="T242">
            <v>45657</v>
          </cell>
          <cell r="U242">
            <v>0</v>
          </cell>
          <cell r="V242">
            <v>0</v>
          </cell>
          <cell r="W242" t="str">
            <v>0</v>
          </cell>
        </row>
        <row r="243">
          <cell r="A243" t="str">
            <v>MG302</v>
          </cell>
          <cell r="B243" t="str">
            <v>Almacén 2</v>
          </cell>
          <cell r="C243" t="str">
            <v>SABRENT ESTACIÓN DE ACOPLAMIENTO PARA DISCO DURO USB</v>
          </cell>
          <cell r="D243" t="str">
            <v xml:space="preserve">UNIDADES </v>
          </cell>
          <cell r="E243">
            <v>0</v>
          </cell>
          <cell r="F243">
            <v>45657</v>
          </cell>
          <cell r="G243" t="str">
            <v>0</v>
          </cell>
          <cell r="H243">
            <v>0</v>
          </cell>
          <cell r="I243" t="str">
            <v>0</v>
          </cell>
          <cell r="J243">
            <v>0</v>
          </cell>
          <cell r="K243">
            <v>0</v>
          </cell>
          <cell r="L243">
            <v>0</v>
          </cell>
          <cell r="M243">
            <v>1</v>
          </cell>
          <cell r="N243">
            <v>45778</v>
          </cell>
          <cell r="O243" t="str">
            <v>0.00</v>
          </cell>
          <cell r="P243">
            <v>0</v>
          </cell>
          <cell r="Q243">
            <v>1</v>
          </cell>
          <cell r="R243">
            <v>0</v>
          </cell>
          <cell r="S243">
            <v>0</v>
          </cell>
          <cell r="T243">
            <v>45778</v>
          </cell>
          <cell r="U243">
            <v>0</v>
          </cell>
          <cell r="V243">
            <v>0</v>
          </cell>
          <cell r="W243" t="str">
            <v>0</v>
          </cell>
        </row>
        <row r="244">
          <cell r="A244" t="str">
            <v>MG303</v>
          </cell>
          <cell r="B244" t="str">
            <v>Almacén 2</v>
          </cell>
          <cell r="C244" t="str">
            <v xml:space="preserve">MEMORIA SANDISK 128GB EXTREME PRO UHS-I </v>
          </cell>
          <cell r="D244" t="str">
            <v xml:space="preserve">UNIDADES </v>
          </cell>
          <cell r="E244">
            <v>0</v>
          </cell>
          <cell r="F244">
            <v>45657</v>
          </cell>
          <cell r="G244" t="str">
            <v>0</v>
          </cell>
          <cell r="H244">
            <v>0</v>
          </cell>
          <cell r="I244" t="str">
            <v>0</v>
          </cell>
          <cell r="J244">
            <v>0</v>
          </cell>
          <cell r="K244">
            <v>0</v>
          </cell>
          <cell r="L244">
            <v>0</v>
          </cell>
          <cell r="M244">
            <v>2</v>
          </cell>
          <cell r="N244">
            <v>45778</v>
          </cell>
          <cell r="O244">
            <v>2206.6</v>
          </cell>
          <cell r="P244">
            <v>4413.2</v>
          </cell>
          <cell r="Q244">
            <v>0</v>
          </cell>
          <cell r="R244">
            <v>2</v>
          </cell>
          <cell r="S244">
            <v>4413.2</v>
          </cell>
          <cell r="T244">
            <v>45778</v>
          </cell>
          <cell r="U244">
            <v>2</v>
          </cell>
          <cell r="V244">
            <v>4413.2</v>
          </cell>
          <cell r="W244">
            <v>2206.6</v>
          </cell>
        </row>
        <row r="245">
          <cell r="A245" t="str">
            <v>MG304</v>
          </cell>
          <cell r="B245" t="str">
            <v>Almacén 2</v>
          </cell>
          <cell r="C245" t="str">
            <v>TIMETEC 1TB SSD 3D NAND SATA III 6GB/S 2.5 PULGADAS 7MM</v>
          </cell>
          <cell r="D245" t="str">
            <v xml:space="preserve">UNIDADES </v>
          </cell>
          <cell r="E245">
            <v>0</v>
          </cell>
          <cell r="F245">
            <v>45657</v>
          </cell>
          <cell r="G245" t="str">
            <v>0</v>
          </cell>
          <cell r="H245">
            <v>0</v>
          </cell>
          <cell r="I245" t="str">
            <v>0</v>
          </cell>
          <cell r="J245">
            <v>0</v>
          </cell>
          <cell r="K245">
            <v>0</v>
          </cell>
          <cell r="L245">
            <v>0</v>
          </cell>
          <cell r="M245">
            <v>5</v>
          </cell>
          <cell r="N245">
            <v>45778</v>
          </cell>
          <cell r="O245" t="str">
            <v>0.00</v>
          </cell>
          <cell r="P245">
            <v>0</v>
          </cell>
          <cell r="Q245">
            <v>5</v>
          </cell>
          <cell r="R245">
            <v>0</v>
          </cell>
          <cell r="S245">
            <v>0</v>
          </cell>
          <cell r="T245">
            <v>45778</v>
          </cell>
          <cell r="U245">
            <v>0</v>
          </cell>
          <cell r="V245">
            <v>0</v>
          </cell>
          <cell r="W245" t="str">
            <v>0</v>
          </cell>
        </row>
        <row r="246">
          <cell r="A246" t="str">
            <v>MG305</v>
          </cell>
          <cell r="B246" t="str">
            <v>Almacén 2</v>
          </cell>
          <cell r="C246" t="str">
            <v>KINGSPEC SSD 1TB, M.2 NVME GEN3X4 SSD 2280</v>
          </cell>
          <cell r="D246" t="str">
            <v xml:space="preserve">UNIDADES </v>
          </cell>
          <cell r="E246">
            <v>0</v>
          </cell>
          <cell r="F246">
            <v>45657</v>
          </cell>
          <cell r="G246" t="str">
            <v>0</v>
          </cell>
          <cell r="H246">
            <v>0</v>
          </cell>
          <cell r="I246" t="str">
            <v>0</v>
          </cell>
          <cell r="J246">
            <v>0</v>
          </cell>
          <cell r="K246">
            <v>0</v>
          </cell>
          <cell r="L246">
            <v>0</v>
          </cell>
          <cell r="M246">
            <v>3</v>
          </cell>
          <cell r="N246">
            <v>45778</v>
          </cell>
          <cell r="O246" t="str">
            <v>0.00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45778</v>
          </cell>
          <cell r="U246">
            <v>0</v>
          </cell>
          <cell r="V246">
            <v>0</v>
          </cell>
          <cell r="W246" t="str">
            <v>0</v>
          </cell>
        </row>
        <row r="247">
          <cell r="A247" t="str">
            <v>MG306</v>
          </cell>
          <cell r="B247" t="str">
            <v>Almacén 2</v>
          </cell>
          <cell r="C247" t="str">
            <v>PORTALAPIZ CICULAR MALLA METALICA NEGRO</v>
          </cell>
          <cell r="D247" t="str">
            <v xml:space="preserve">UNIDADES </v>
          </cell>
          <cell r="E247">
            <v>0</v>
          </cell>
          <cell r="F247">
            <v>45657</v>
          </cell>
          <cell r="G247" t="str">
            <v>0</v>
          </cell>
          <cell r="H247">
            <v>0</v>
          </cell>
          <cell r="I247" t="str">
            <v>0</v>
          </cell>
          <cell r="J247">
            <v>0</v>
          </cell>
          <cell r="K247">
            <v>0</v>
          </cell>
          <cell r="L247">
            <v>0</v>
          </cell>
          <cell r="M247">
            <v>5</v>
          </cell>
          <cell r="N247">
            <v>45821</v>
          </cell>
          <cell r="O247">
            <v>114</v>
          </cell>
          <cell r="P247">
            <v>570</v>
          </cell>
          <cell r="Q247">
            <v>1</v>
          </cell>
          <cell r="R247">
            <v>4</v>
          </cell>
          <cell r="S247">
            <v>456</v>
          </cell>
          <cell r="T247">
            <v>45821</v>
          </cell>
          <cell r="U247">
            <v>4</v>
          </cell>
          <cell r="V247">
            <v>456</v>
          </cell>
          <cell r="W247">
            <v>114</v>
          </cell>
        </row>
        <row r="248">
          <cell r="A248" t="str">
            <v>2.3.9.2.01</v>
          </cell>
          <cell r="B248" t="str">
            <v>SUBTOTAL</v>
          </cell>
          <cell r="G248">
            <v>55916.332300000009</v>
          </cell>
          <cell r="H248">
            <v>65394.737933333345</v>
          </cell>
          <cell r="I248">
            <v>55916.332300000009</v>
          </cell>
          <cell r="L248">
            <v>212357.43465000007</v>
          </cell>
          <cell r="N248" t="str">
            <v/>
          </cell>
          <cell r="O248">
            <v>22982.092627801492</v>
          </cell>
          <cell r="P248">
            <v>0</v>
          </cell>
          <cell r="S248">
            <v>81043.814945289996</v>
          </cell>
          <cell r="V248">
            <v>295780.90524495911</v>
          </cell>
          <cell r="W248">
            <v>63102.133719458274</v>
          </cell>
        </row>
        <row r="249">
          <cell r="B249" t="str">
            <v xml:space="preserve">ÚTILES DE COCINA Y COMEDOR </v>
          </cell>
          <cell r="I249" t="str">
            <v>0</v>
          </cell>
          <cell r="N249" t="str">
            <v/>
          </cell>
          <cell r="P249">
            <v>0</v>
          </cell>
          <cell r="T249" t="str">
            <v>CUENTA CONTABLE 1.1.05.01.99.01</v>
          </cell>
          <cell r="W249" t="str">
            <v>0</v>
          </cell>
        </row>
        <row r="250">
          <cell r="A250" t="str">
            <v>MG127</v>
          </cell>
          <cell r="B250" t="str">
            <v>Almacén 2</v>
          </cell>
          <cell r="C250" t="str">
            <v xml:space="preserve">Vasos plasticos 7 oz </v>
          </cell>
          <cell r="D250" t="str">
            <v>PAQUETE</v>
          </cell>
          <cell r="E250">
            <v>86</v>
          </cell>
          <cell r="F250">
            <v>45657</v>
          </cell>
          <cell r="G250" t="str">
            <v>0</v>
          </cell>
          <cell r="H250">
            <v>25.56</v>
          </cell>
          <cell r="I250" t="str">
            <v>0</v>
          </cell>
          <cell r="J250">
            <v>87</v>
          </cell>
          <cell r="K250">
            <v>-1</v>
          </cell>
          <cell r="L250">
            <v>0</v>
          </cell>
          <cell r="M250">
            <v>100</v>
          </cell>
          <cell r="N250">
            <v>45807</v>
          </cell>
          <cell r="O250">
            <v>1778.04</v>
          </cell>
          <cell r="P250">
            <v>177804</v>
          </cell>
          <cell r="Q250">
            <v>37</v>
          </cell>
          <cell r="R250">
            <v>63</v>
          </cell>
          <cell r="S250">
            <v>112016.52</v>
          </cell>
          <cell r="T250">
            <v>45807</v>
          </cell>
          <cell r="U250">
            <v>62</v>
          </cell>
          <cell r="V250">
            <v>110238.48</v>
          </cell>
          <cell r="W250">
            <v>1778.04</v>
          </cell>
        </row>
        <row r="251">
          <cell r="A251" t="str">
            <v>MG189</v>
          </cell>
          <cell r="B251" t="str">
            <v>Almacén 3</v>
          </cell>
          <cell r="C251" t="str">
            <v xml:space="preserve">Vasos de cristal para agua 15 oz </v>
          </cell>
          <cell r="D251" t="str">
            <v xml:space="preserve">UNIDADES </v>
          </cell>
          <cell r="E251">
            <v>0</v>
          </cell>
          <cell r="F251">
            <v>45657</v>
          </cell>
          <cell r="G251" t="str">
            <v>0</v>
          </cell>
          <cell r="H251">
            <v>0</v>
          </cell>
          <cell r="I251" t="str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 t="str">
            <v/>
          </cell>
          <cell r="O251" t="str">
            <v>0.00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45657</v>
          </cell>
          <cell r="U251">
            <v>0</v>
          </cell>
          <cell r="V251">
            <v>0</v>
          </cell>
          <cell r="W251" t="str">
            <v>0</v>
          </cell>
        </row>
        <row r="252">
          <cell r="A252" t="str">
            <v>MG190</v>
          </cell>
          <cell r="B252" t="str">
            <v>Almacén 2</v>
          </cell>
          <cell r="C252" t="str">
            <v xml:space="preserve">Copas de cristal para agua 12 oz </v>
          </cell>
          <cell r="D252" t="str">
            <v xml:space="preserve">UNIDADES </v>
          </cell>
          <cell r="E252">
            <v>6</v>
          </cell>
          <cell r="F252">
            <v>45657</v>
          </cell>
          <cell r="G252">
            <v>177</v>
          </cell>
          <cell r="H252">
            <v>177</v>
          </cell>
          <cell r="I252">
            <v>177</v>
          </cell>
          <cell r="J252">
            <v>0</v>
          </cell>
          <cell r="K252">
            <v>6</v>
          </cell>
          <cell r="L252">
            <v>1062</v>
          </cell>
          <cell r="M252">
            <v>0</v>
          </cell>
          <cell r="N252" t="str">
            <v/>
          </cell>
          <cell r="O252" t="str">
            <v>0.00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  <cell r="T252">
            <v>45657</v>
          </cell>
          <cell r="U252">
            <v>6</v>
          </cell>
          <cell r="V252">
            <v>1062</v>
          </cell>
          <cell r="W252">
            <v>177</v>
          </cell>
        </row>
        <row r="253">
          <cell r="A253" t="str">
            <v>MG232</v>
          </cell>
          <cell r="B253" t="str">
            <v>Almacén 2</v>
          </cell>
          <cell r="C253" t="str">
            <v xml:space="preserve">PLATOS LLANOS </v>
          </cell>
          <cell r="D253" t="str">
            <v xml:space="preserve">UNIDADES </v>
          </cell>
          <cell r="E253">
            <v>0</v>
          </cell>
          <cell r="F253">
            <v>45657</v>
          </cell>
          <cell r="G253" t="str">
            <v>0</v>
          </cell>
          <cell r="H253">
            <v>0</v>
          </cell>
          <cell r="I253" t="str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 t="str">
            <v/>
          </cell>
          <cell r="O253" t="str">
            <v>0.00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  <cell r="T253">
            <v>45657</v>
          </cell>
          <cell r="U253">
            <v>0</v>
          </cell>
          <cell r="V253">
            <v>0</v>
          </cell>
          <cell r="W253" t="str">
            <v>0</v>
          </cell>
        </row>
        <row r="254">
          <cell r="A254" t="str">
            <v>MG233</v>
          </cell>
          <cell r="B254" t="str">
            <v>Almacén 2</v>
          </cell>
          <cell r="C254" t="str">
            <v>PLATOS HONDO</v>
          </cell>
          <cell r="D254" t="str">
            <v xml:space="preserve">UNIDADES </v>
          </cell>
          <cell r="E254">
            <v>0</v>
          </cell>
          <cell r="F254">
            <v>45657</v>
          </cell>
          <cell r="G254" t="str">
            <v>0</v>
          </cell>
          <cell r="H254">
            <v>0</v>
          </cell>
          <cell r="I254" t="str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 t="str">
            <v/>
          </cell>
          <cell r="O254" t="str">
            <v>0.00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45657</v>
          </cell>
          <cell r="U254">
            <v>0</v>
          </cell>
          <cell r="V254">
            <v>0</v>
          </cell>
          <cell r="W254" t="str">
            <v>0</v>
          </cell>
        </row>
        <row r="255">
          <cell r="A255" t="str">
            <v>MG234</v>
          </cell>
          <cell r="B255" t="str">
            <v>Almacén 2</v>
          </cell>
          <cell r="C255" t="str">
            <v>INDIVIDUALES DE MESA</v>
          </cell>
          <cell r="D255" t="str">
            <v xml:space="preserve">UNIDADES </v>
          </cell>
          <cell r="E255">
            <v>0</v>
          </cell>
          <cell r="F255">
            <v>45657</v>
          </cell>
          <cell r="G255" t="str">
            <v>0</v>
          </cell>
          <cell r="H255">
            <v>0</v>
          </cell>
          <cell r="I255" t="str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 t="str">
            <v/>
          </cell>
          <cell r="O255" t="str">
            <v>0.00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45657</v>
          </cell>
          <cell r="U255">
            <v>0</v>
          </cell>
          <cell r="V255">
            <v>0</v>
          </cell>
          <cell r="W255" t="str">
            <v>0</v>
          </cell>
        </row>
        <row r="256">
          <cell r="A256" t="str">
            <v>MG235</v>
          </cell>
          <cell r="B256" t="str">
            <v>Almacén 2</v>
          </cell>
          <cell r="C256" t="str">
            <v>CUCHARAS GRANDE</v>
          </cell>
          <cell r="D256" t="str">
            <v xml:space="preserve">UNIDADES </v>
          </cell>
          <cell r="E256">
            <v>0</v>
          </cell>
          <cell r="F256">
            <v>45657</v>
          </cell>
          <cell r="G256" t="str">
            <v>0</v>
          </cell>
          <cell r="H256">
            <v>0</v>
          </cell>
          <cell r="I256" t="str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 t="str">
            <v/>
          </cell>
          <cell r="O256" t="str">
            <v>0.00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45657</v>
          </cell>
          <cell r="U256">
            <v>0</v>
          </cell>
          <cell r="V256">
            <v>0</v>
          </cell>
          <cell r="W256" t="str">
            <v>0</v>
          </cell>
        </row>
        <row r="257">
          <cell r="A257" t="str">
            <v>MG236</v>
          </cell>
          <cell r="B257" t="str">
            <v>Almacén 2</v>
          </cell>
          <cell r="C257" t="str">
            <v>CUCHILLO GRANDE DE MESA</v>
          </cell>
          <cell r="D257" t="str">
            <v xml:space="preserve">UNIDADES </v>
          </cell>
          <cell r="E257">
            <v>0</v>
          </cell>
          <cell r="F257">
            <v>45657</v>
          </cell>
          <cell r="G257" t="str">
            <v>0</v>
          </cell>
          <cell r="H257">
            <v>0</v>
          </cell>
          <cell r="I257" t="str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 t="str">
            <v/>
          </cell>
          <cell r="O257" t="str">
            <v>0.00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45657</v>
          </cell>
          <cell r="U257">
            <v>0</v>
          </cell>
          <cell r="V257">
            <v>0</v>
          </cell>
          <cell r="W257" t="str">
            <v>0</v>
          </cell>
        </row>
        <row r="258">
          <cell r="A258" t="str">
            <v>MG237</v>
          </cell>
          <cell r="B258" t="str">
            <v>Almacén 2</v>
          </cell>
          <cell r="C258" t="str">
            <v>TENEDOR GRANDE DE MESA</v>
          </cell>
          <cell r="D258" t="str">
            <v xml:space="preserve">UNIDADES </v>
          </cell>
          <cell r="E258">
            <v>0</v>
          </cell>
          <cell r="F258">
            <v>45657</v>
          </cell>
          <cell r="G258" t="str">
            <v>0</v>
          </cell>
          <cell r="H258">
            <v>0</v>
          </cell>
          <cell r="I258" t="str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 t="str">
            <v/>
          </cell>
          <cell r="O258" t="str">
            <v>0.00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45657</v>
          </cell>
          <cell r="U258">
            <v>0</v>
          </cell>
          <cell r="V258">
            <v>0</v>
          </cell>
          <cell r="W258" t="str">
            <v>0</v>
          </cell>
        </row>
        <row r="259">
          <cell r="A259" t="str">
            <v>MG238</v>
          </cell>
          <cell r="B259" t="str">
            <v>Almacén 2</v>
          </cell>
          <cell r="C259" t="str">
            <v>TENEDOR PEQUEÑO PARA PICADERA</v>
          </cell>
          <cell r="D259" t="str">
            <v xml:space="preserve">UNIDADES </v>
          </cell>
          <cell r="E259">
            <v>0</v>
          </cell>
          <cell r="F259">
            <v>45657</v>
          </cell>
          <cell r="G259" t="str">
            <v>0</v>
          </cell>
          <cell r="H259">
            <v>0</v>
          </cell>
          <cell r="I259" t="str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 t="str">
            <v/>
          </cell>
          <cell r="O259" t="str">
            <v>0.00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45657</v>
          </cell>
          <cell r="U259">
            <v>0</v>
          </cell>
          <cell r="V259">
            <v>0</v>
          </cell>
          <cell r="W259" t="str">
            <v>0</v>
          </cell>
        </row>
        <row r="260">
          <cell r="A260" t="str">
            <v>MG191</v>
          </cell>
          <cell r="B260" t="str">
            <v>Almacén 2</v>
          </cell>
          <cell r="C260" t="str">
            <v>Thermo Termico Para Café 12 Tazas</v>
          </cell>
          <cell r="D260" t="str">
            <v xml:space="preserve">UNIDADES </v>
          </cell>
          <cell r="E260">
            <v>1</v>
          </cell>
          <cell r="F260">
            <v>45657</v>
          </cell>
          <cell r="G260">
            <v>1843.5050000000001</v>
          </cell>
          <cell r="H260">
            <v>1843.5050000000001</v>
          </cell>
          <cell r="I260">
            <v>1843.5050000000001</v>
          </cell>
          <cell r="J260">
            <v>0</v>
          </cell>
          <cell r="K260">
            <v>1</v>
          </cell>
          <cell r="L260">
            <v>1843.5050000000001</v>
          </cell>
          <cell r="M260">
            <v>1</v>
          </cell>
          <cell r="N260">
            <v>45821</v>
          </cell>
          <cell r="O260">
            <v>3135</v>
          </cell>
          <cell r="P260">
            <v>3135</v>
          </cell>
          <cell r="Q260">
            <v>0</v>
          </cell>
          <cell r="R260">
            <v>1</v>
          </cell>
          <cell r="S260">
            <v>3135</v>
          </cell>
          <cell r="T260">
            <v>45821</v>
          </cell>
          <cell r="U260">
            <v>2</v>
          </cell>
          <cell r="V260">
            <v>4978.5050000000001</v>
          </cell>
          <cell r="W260">
            <v>2489.2525000000001</v>
          </cell>
        </row>
        <row r="261">
          <cell r="A261" t="str">
            <v>MG192</v>
          </cell>
          <cell r="B261" t="str">
            <v>Almacén 2</v>
          </cell>
          <cell r="C261" t="str">
            <v xml:space="preserve">Tazas Para Cafe Blancas
 </v>
          </cell>
          <cell r="D261" t="str">
            <v xml:space="preserve">UNIDADES </v>
          </cell>
          <cell r="E261">
            <v>0</v>
          </cell>
          <cell r="F261">
            <v>45657</v>
          </cell>
          <cell r="G261" t="str">
            <v>0</v>
          </cell>
          <cell r="H261">
            <v>0</v>
          </cell>
          <cell r="I261" t="str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 t="str">
            <v/>
          </cell>
          <cell r="O261" t="str">
            <v>0.00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  <cell r="T261">
            <v>45657</v>
          </cell>
          <cell r="U261">
            <v>0</v>
          </cell>
          <cell r="V261">
            <v>0</v>
          </cell>
          <cell r="W261" t="str">
            <v>0</v>
          </cell>
        </row>
        <row r="262">
          <cell r="A262" t="str">
            <v>MG193</v>
          </cell>
          <cell r="B262" t="str">
            <v>Almacén 2</v>
          </cell>
          <cell r="C262" t="str">
            <v xml:space="preserve">Bandeja De Cocina Cuadrada
 De Madera Con  Asas Para 6 Tazas </v>
          </cell>
          <cell r="D262" t="str">
            <v xml:space="preserve">UNIDADES </v>
          </cell>
          <cell r="E262">
            <v>0</v>
          </cell>
          <cell r="F262">
            <v>45657</v>
          </cell>
          <cell r="G262" t="str">
            <v>0</v>
          </cell>
          <cell r="H262">
            <v>0</v>
          </cell>
          <cell r="I262" t="str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 t="str">
            <v/>
          </cell>
          <cell r="O262" t="str">
            <v>0.00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  <cell r="T262">
            <v>45657</v>
          </cell>
          <cell r="U262">
            <v>0</v>
          </cell>
          <cell r="V262">
            <v>0</v>
          </cell>
          <cell r="W262" t="str">
            <v>0</v>
          </cell>
        </row>
        <row r="263">
          <cell r="A263" t="str">
            <v>MG194</v>
          </cell>
          <cell r="B263" t="str">
            <v>Almacén 2</v>
          </cell>
          <cell r="C263" t="str">
            <v xml:space="preserve">Cucharas Pequeñas Para Café </v>
          </cell>
          <cell r="D263" t="str">
            <v xml:space="preserve">UNIDADES </v>
          </cell>
          <cell r="E263">
            <v>0</v>
          </cell>
          <cell r="F263">
            <v>45657</v>
          </cell>
          <cell r="G263" t="str">
            <v>0</v>
          </cell>
          <cell r="H263">
            <v>0</v>
          </cell>
          <cell r="I263" t="str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 t="str">
            <v/>
          </cell>
          <cell r="O263" t="str">
            <v>0.00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  <cell r="T263">
            <v>45657</v>
          </cell>
          <cell r="U263">
            <v>0</v>
          </cell>
          <cell r="V263">
            <v>0</v>
          </cell>
          <cell r="W263" t="str">
            <v>0</v>
          </cell>
        </row>
        <row r="264">
          <cell r="A264" t="str">
            <v>MG154</v>
          </cell>
          <cell r="B264" t="str">
            <v>Almacén 2</v>
          </cell>
          <cell r="C264" t="str">
            <v xml:space="preserve">Plato Foam Desechable No.9 </v>
          </cell>
          <cell r="D264" t="str">
            <v>PAQUETE</v>
          </cell>
          <cell r="E264">
            <v>7</v>
          </cell>
          <cell r="F264">
            <v>45657</v>
          </cell>
          <cell r="G264">
            <v>80.134999999999991</v>
          </cell>
          <cell r="H264">
            <v>80.134999999999991</v>
          </cell>
          <cell r="I264">
            <v>80.134999999999991</v>
          </cell>
          <cell r="J264">
            <v>0</v>
          </cell>
          <cell r="K264">
            <v>7</v>
          </cell>
          <cell r="L264">
            <v>560.94499999999994</v>
          </cell>
          <cell r="M264">
            <v>0</v>
          </cell>
          <cell r="N264" t="str">
            <v/>
          </cell>
          <cell r="O264" t="str">
            <v>0.00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  <cell r="T264">
            <v>45657</v>
          </cell>
          <cell r="U264">
            <v>7</v>
          </cell>
          <cell r="V264">
            <v>560.94499999999994</v>
          </cell>
          <cell r="W264">
            <v>80.134999999999991</v>
          </cell>
        </row>
        <row r="265">
          <cell r="A265" t="str">
            <v>MG121</v>
          </cell>
          <cell r="B265" t="str">
            <v>Almacén 2</v>
          </cell>
          <cell r="C265" t="str">
            <v xml:space="preserve">Cubeta plastica 4 </v>
          </cell>
          <cell r="D265" t="str">
            <v xml:space="preserve">UNIDADES </v>
          </cell>
          <cell r="E265">
            <v>0</v>
          </cell>
          <cell r="F265">
            <v>45657</v>
          </cell>
          <cell r="G265" t="str">
            <v>0</v>
          </cell>
          <cell r="H265">
            <v>0</v>
          </cell>
          <cell r="I265" t="str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 t="str">
            <v/>
          </cell>
          <cell r="O265" t="str">
            <v>0.00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  <cell r="T265">
            <v>45657</v>
          </cell>
          <cell r="U265">
            <v>0</v>
          </cell>
          <cell r="V265">
            <v>0</v>
          </cell>
          <cell r="W265" t="str">
            <v>0</v>
          </cell>
        </row>
        <row r="266">
          <cell r="A266" t="str">
            <v>MG207</v>
          </cell>
          <cell r="B266" t="str">
            <v>Almacén 2</v>
          </cell>
          <cell r="C266" t="str">
            <v xml:space="preserve">PLATON DE PORCELANA PARA SERVIR </v>
          </cell>
          <cell r="D266" t="str">
            <v xml:space="preserve">UNIDADES </v>
          </cell>
          <cell r="E266">
            <v>2</v>
          </cell>
          <cell r="F266">
            <v>45657</v>
          </cell>
          <cell r="G266">
            <v>1003</v>
          </cell>
          <cell r="H266">
            <v>1003</v>
          </cell>
          <cell r="I266">
            <v>1003</v>
          </cell>
          <cell r="J266">
            <v>0</v>
          </cell>
          <cell r="K266">
            <v>2</v>
          </cell>
          <cell r="L266">
            <v>2006</v>
          </cell>
          <cell r="M266">
            <v>0</v>
          </cell>
          <cell r="N266" t="str">
            <v/>
          </cell>
          <cell r="O266" t="str">
            <v>0.00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  <cell r="T266">
            <v>45657</v>
          </cell>
          <cell r="U266">
            <v>2</v>
          </cell>
          <cell r="V266">
            <v>2006</v>
          </cell>
          <cell r="W266">
            <v>1003</v>
          </cell>
        </row>
        <row r="267">
          <cell r="A267" t="str">
            <v>MG208</v>
          </cell>
          <cell r="B267" t="str">
            <v>Almacén 2</v>
          </cell>
          <cell r="C267" t="str">
            <v>BANDEJA PEQUEÑA DE ALUMINIO PARA SERVIR</v>
          </cell>
          <cell r="D267" t="str">
            <v xml:space="preserve">UNIDADES </v>
          </cell>
          <cell r="E267">
            <v>0</v>
          </cell>
          <cell r="F267">
            <v>45657</v>
          </cell>
          <cell r="G267" t="str">
            <v>0</v>
          </cell>
          <cell r="H267">
            <v>0</v>
          </cell>
          <cell r="I267" t="str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 t="str">
            <v/>
          </cell>
          <cell r="O267" t="str">
            <v>0.00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  <cell r="T267">
            <v>45657</v>
          </cell>
          <cell r="U267">
            <v>0</v>
          </cell>
          <cell r="V267">
            <v>0</v>
          </cell>
          <cell r="W267" t="str">
            <v>0</v>
          </cell>
        </row>
        <row r="268">
          <cell r="A268" t="str">
            <v>MG206</v>
          </cell>
          <cell r="B268" t="str">
            <v>Almacén 2</v>
          </cell>
          <cell r="C268" t="str">
            <v>BANDEJA DESECHABLE DOBLE C/DIVISIÓN 7x8</v>
          </cell>
          <cell r="D268" t="str">
            <v xml:space="preserve">UNIDADES </v>
          </cell>
          <cell r="E268">
            <v>38</v>
          </cell>
          <cell r="F268">
            <v>45657</v>
          </cell>
          <cell r="G268" t="str">
            <v>0</v>
          </cell>
          <cell r="H268">
            <v>7.43</v>
          </cell>
          <cell r="I268" t="str">
            <v>0</v>
          </cell>
          <cell r="J268">
            <v>38</v>
          </cell>
          <cell r="K268">
            <v>0</v>
          </cell>
          <cell r="L268">
            <v>0</v>
          </cell>
          <cell r="M268">
            <v>0</v>
          </cell>
          <cell r="N268" t="str">
            <v/>
          </cell>
          <cell r="O268" t="str">
            <v>0.00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  <cell r="T268">
            <v>45657</v>
          </cell>
          <cell r="U268">
            <v>0</v>
          </cell>
          <cell r="V268">
            <v>0</v>
          </cell>
          <cell r="W268" t="str">
            <v>0</v>
          </cell>
        </row>
        <row r="269">
          <cell r="A269" t="str">
            <v>MG137</v>
          </cell>
          <cell r="B269" t="str">
            <v>Almacén 2</v>
          </cell>
          <cell r="C269" t="str">
            <v xml:space="preserve">Bandejas foam doble mediana </v>
          </cell>
          <cell r="D269" t="str">
            <v xml:space="preserve">UNIDADES </v>
          </cell>
          <cell r="E269">
            <v>450</v>
          </cell>
          <cell r="F269">
            <v>45657</v>
          </cell>
          <cell r="G269">
            <v>6.3</v>
          </cell>
          <cell r="H269">
            <v>6.3</v>
          </cell>
          <cell r="I269">
            <v>6.3</v>
          </cell>
          <cell r="J269">
            <v>0</v>
          </cell>
          <cell r="K269">
            <v>450</v>
          </cell>
          <cell r="L269">
            <v>2835</v>
          </cell>
          <cell r="M269">
            <v>0</v>
          </cell>
          <cell r="N269" t="str">
            <v/>
          </cell>
          <cell r="O269" t="str">
            <v>0.00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  <cell r="T269">
            <v>45657</v>
          </cell>
          <cell r="U269">
            <v>450</v>
          </cell>
          <cell r="V269">
            <v>2835</v>
          </cell>
          <cell r="W269">
            <v>6.3</v>
          </cell>
        </row>
        <row r="270">
          <cell r="A270" t="str">
            <v>2.3.9.5.01</v>
          </cell>
          <cell r="B270" t="str">
            <v>SUBTOTAL</v>
          </cell>
          <cell r="G270">
            <v>3109.9400000000005</v>
          </cell>
          <cell r="H270">
            <v>3142.93</v>
          </cell>
          <cell r="I270">
            <v>3109.9400000000005</v>
          </cell>
          <cell r="L270">
            <v>8307.4500000000007</v>
          </cell>
          <cell r="N270" t="str">
            <v/>
          </cell>
          <cell r="O270">
            <v>4913.04</v>
          </cell>
          <cell r="P270">
            <v>0</v>
          </cell>
          <cell r="S270">
            <v>115151.52</v>
          </cell>
          <cell r="V270">
            <v>121680.93000000001</v>
          </cell>
          <cell r="W270">
            <v>5533.7275</v>
          </cell>
        </row>
        <row r="271">
          <cell r="B271" t="str">
            <v xml:space="preserve">PRODUCTOS ELÉCTRICOS  Y AFINES </v>
          </cell>
          <cell r="M271">
            <v>0</v>
          </cell>
          <cell r="N271" t="str">
            <v/>
          </cell>
          <cell r="O271" t="str">
            <v>0.00</v>
          </cell>
          <cell r="P271">
            <v>0</v>
          </cell>
          <cell r="T271" t="str">
            <v>CUENTA CONTABLE 1.1.05.01.99.01</v>
          </cell>
          <cell r="W271" t="str">
            <v>0</v>
          </cell>
        </row>
        <row r="272">
          <cell r="A272" t="str">
            <v>MG198</v>
          </cell>
          <cell r="B272" t="str">
            <v>Almacén 2</v>
          </cell>
          <cell r="C272" t="str">
            <v>Batería vehículo 15/12</v>
          </cell>
          <cell r="D272" t="str">
            <v xml:space="preserve">UNIDADES </v>
          </cell>
          <cell r="E272">
            <v>0</v>
          </cell>
          <cell r="F272">
            <v>45657</v>
          </cell>
          <cell r="G272" t="str">
            <v>0</v>
          </cell>
          <cell r="H272">
            <v>0</v>
          </cell>
          <cell r="I272" t="str">
            <v>0</v>
          </cell>
          <cell r="J272">
            <v>0</v>
          </cell>
          <cell r="K272">
            <v>0</v>
          </cell>
          <cell r="L272">
            <v>0</v>
          </cell>
          <cell r="M272">
            <v>2</v>
          </cell>
          <cell r="N272">
            <v>45789</v>
          </cell>
          <cell r="O272" t="str">
            <v>0.00</v>
          </cell>
          <cell r="P272">
            <v>0</v>
          </cell>
          <cell r="Q272">
            <v>2</v>
          </cell>
          <cell r="R272">
            <v>0</v>
          </cell>
          <cell r="S272">
            <v>0</v>
          </cell>
          <cell r="T272">
            <v>45789</v>
          </cell>
          <cell r="U272">
            <v>0</v>
          </cell>
          <cell r="V272">
            <v>0</v>
          </cell>
          <cell r="W272" t="str">
            <v>0</v>
          </cell>
        </row>
        <row r="273">
          <cell r="A273" t="str">
            <v>MG247</v>
          </cell>
          <cell r="B273" t="str">
            <v>Almacén 2</v>
          </cell>
          <cell r="C273" t="str">
            <v>FAROL DELANTERO DERECHO NISSAN FRONTIER NP3002017</v>
          </cell>
          <cell r="D273" t="str">
            <v xml:space="preserve">UNIDADES </v>
          </cell>
          <cell r="E273">
            <v>0</v>
          </cell>
          <cell r="F273">
            <v>45657</v>
          </cell>
          <cell r="G273" t="str">
            <v>0</v>
          </cell>
          <cell r="H273">
            <v>0</v>
          </cell>
          <cell r="I273" t="str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 t="str">
            <v/>
          </cell>
          <cell r="O273" t="str">
            <v>0.00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>
            <v>45657</v>
          </cell>
          <cell r="U273">
            <v>0</v>
          </cell>
          <cell r="V273">
            <v>0</v>
          </cell>
          <cell r="W273" t="str">
            <v>0</v>
          </cell>
        </row>
        <row r="274">
          <cell r="A274" t="str">
            <v>MG248</v>
          </cell>
          <cell r="B274" t="str">
            <v>Almacén 2</v>
          </cell>
          <cell r="C274" t="str">
            <v>FAROL DELANTERO IZQUIERDO NISSAN FRONTIER NP3002017</v>
          </cell>
          <cell r="D274" t="str">
            <v xml:space="preserve">UNIDADES </v>
          </cell>
          <cell r="E274">
            <v>0</v>
          </cell>
          <cell r="F274">
            <v>45657</v>
          </cell>
          <cell r="G274" t="str">
            <v>0</v>
          </cell>
          <cell r="H274">
            <v>0</v>
          </cell>
          <cell r="I274" t="str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 t="str">
            <v/>
          </cell>
          <cell r="O274" t="str">
            <v>0.00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  <cell r="T274">
            <v>45657</v>
          </cell>
          <cell r="U274">
            <v>0</v>
          </cell>
          <cell r="V274">
            <v>0</v>
          </cell>
          <cell r="W274" t="str">
            <v>0</v>
          </cell>
        </row>
        <row r="275">
          <cell r="A275" t="str">
            <v>MG249</v>
          </cell>
          <cell r="B275" t="str">
            <v>Almacén 2</v>
          </cell>
          <cell r="C275" t="str">
            <v>BOMBILLO LED 120 BLANCA JUEGO 2 UNIDADES</v>
          </cell>
          <cell r="D275" t="str">
            <v xml:space="preserve">UNIDADES </v>
          </cell>
          <cell r="E275">
            <v>0</v>
          </cell>
          <cell r="F275">
            <v>45657</v>
          </cell>
          <cell r="G275" t="str">
            <v>0</v>
          </cell>
          <cell r="H275">
            <v>0</v>
          </cell>
          <cell r="I275" t="str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 t="str">
            <v/>
          </cell>
          <cell r="O275" t="str">
            <v>0.00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  <cell r="T275">
            <v>45657</v>
          </cell>
          <cell r="U275">
            <v>0</v>
          </cell>
          <cell r="V275">
            <v>0</v>
          </cell>
          <cell r="W275" t="str">
            <v>0</v>
          </cell>
        </row>
        <row r="276">
          <cell r="A276" t="str">
            <v>MG225</v>
          </cell>
          <cell r="B276" t="str">
            <v>Almacén 2</v>
          </cell>
          <cell r="C276" t="str">
            <v>KIT PANEL LED CIRCULAR 12W 6" 6000K</v>
          </cell>
          <cell r="D276" t="str">
            <v xml:space="preserve">UNIDADES </v>
          </cell>
          <cell r="E276">
            <v>3</v>
          </cell>
          <cell r="F276">
            <v>45657</v>
          </cell>
          <cell r="G276">
            <v>413</v>
          </cell>
          <cell r="H276">
            <v>413</v>
          </cell>
          <cell r="I276">
            <v>413</v>
          </cell>
          <cell r="J276">
            <v>0</v>
          </cell>
          <cell r="K276">
            <v>3</v>
          </cell>
          <cell r="L276">
            <v>1239</v>
          </cell>
          <cell r="M276">
            <v>0</v>
          </cell>
          <cell r="N276" t="str">
            <v/>
          </cell>
          <cell r="O276" t="str">
            <v>0.00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  <cell r="T276">
            <v>45657</v>
          </cell>
          <cell r="U276">
            <v>3</v>
          </cell>
          <cell r="V276">
            <v>1239</v>
          </cell>
          <cell r="W276">
            <v>413</v>
          </cell>
        </row>
        <row r="277">
          <cell r="A277" t="str">
            <v>MG226</v>
          </cell>
          <cell r="B277" t="str">
            <v>Almacén 2</v>
          </cell>
          <cell r="C277" t="str">
            <v>LÁMPARA DE EMERGENCIA 2 FOCOS PLANOS 110V</v>
          </cell>
          <cell r="D277" t="str">
            <v xml:space="preserve">UNIDADES </v>
          </cell>
          <cell r="E277">
            <v>0</v>
          </cell>
          <cell r="F277">
            <v>45657</v>
          </cell>
          <cell r="G277" t="str">
            <v>0</v>
          </cell>
          <cell r="H277">
            <v>0</v>
          </cell>
          <cell r="I277" t="str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 t="str">
            <v/>
          </cell>
          <cell r="O277" t="str">
            <v>0.00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  <cell r="T277">
            <v>45657</v>
          </cell>
          <cell r="U277">
            <v>0</v>
          </cell>
          <cell r="V277">
            <v>0</v>
          </cell>
          <cell r="W277" t="str">
            <v>0</v>
          </cell>
        </row>
        <row r="278">
          <cell r="A278" t="str">
            <v>MG227</v>
          </cell>
          <cell r="B278" t="str">
            <v>Almacén 2</v>
          </cell>
          <cell r="C278" t="str">
            <v>KIT PANEL LED CUADRADO 40W 3200 LM 2X2</v>
          </cell>
          <cell r="D278" t="str">
            <v xml:space="preserve">UNIDADES </v>
          </cell>
          <cell r="E278">
            <v>2</v>
          </cell>
          <cell r="F278">
            <v>45657</v>
          </cell>
          <cell r="G278">
            <v>1652</v>
          </cell>
          <cell r="H278">
            <v>1652</v>
          </cell>
          <cell r="I278">
            <v>1652</v>
          </cell>
          <cell r="J278">
            <v>0</v>
          </cell>
          <cell r="K278">
            <v>2</v>
          </cell>
          <cell r="L278">
            <v>3304</v>
          </cell>
          <cell r="M278">
            <v>0</v>
          </cell>
          <cell r="N278" t="str">
            <v/>
          </cell>
          <cell r="O278" t="str">
            <v>0.00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  <cell r="T278">
            <v>45657</v>
          </cell>
          <cell r="U278">
            <v>2</v>
          </cell>
          <cell r="V278">
            <v>3304</v>
          </cell>
          <cell r="W278">
            <v>1652</v>
          </cell>
        </row>
        <row r="279">
          <cell r="A279" t="str">
            <v>MG293</v>
          </cell>
          <cell r="B279" t="str">
            <v>Almacén 2</v>
          </cell>
          <cell r="C279" t="str">
            <v>PANEL LED 2X2 40W 6500K UL 100/277V IP20</v>
          </cell>
          <cell r="D279" t="str">
            <v xml:space="preserve">UNIDADES </v>
          </cell>
          <cell r="E279">
            <v>0</v>
          </cell>
          <cell r="F279">
            <v>45657</v>
          </cell>
          <cell r="G279" t="str">
            <v>0</v>
          </cell>
          <cell r="H279">
            <v>0</v>
          </cell>
          <cell r="I279" t="str">
            <v>0</v>
          </cell>
          <cell r="J279">
            <v>0</v>
          </cell>
          <cell r="K279">
            <v>0</v>
          </cell>
          <cell r="L279">
            <v>0</v>
          </cell>
          <cell r="M279">
            <v>5</v>
          </cell>
          <cell r="N279">
            <v>45749</v>
          </cell>
          <cell r="O279">
            <v>4484</v>
          </cell>
          <cell r="P279">
            <v>22420</v>
          </cell>
          <cell r="Q279">
            <v>1</v>
          </cell>
          <cell r="R279">
            <v>4</v>
          </cell>
          <cell r="S279">
            <v>17936</v>
          </cell>
          <cell r="T279">
            <v>45749</v>
          </cell>
          <cell r="U279">
            <v>4</v>
          </cell>
          <cell r="V279">
            <v>17936</v>
          </cell>
          <cell r="W279">
            <v>4484</v>
          </cell>
        </row>
        <row r="280">
          <cell r="A280" t="str">
            <v>MG294</v>
          </cell>
          <cell r="B280" t="str">
            <v>Almacén 2</v>
          </cell>
          <cell r="C280" t="str">
            <v>PANEL LED 2X4 64 W 6500K USA</v>
          </cell>
          <cell r="D280" t="str">
            <v xml:space="preserve">UNIDADES </v>
          </cell>
          <cell r="E280">
            <v>0</v>
          </cell>
          <cell r="F280">
            <v>45657</v>
          </cell>
          <cell r="G280" t="str">
            <v>0</v>
          </cell>
          <cell r="H280">
            <v>0</v>
          </cell>
          <cell r="I280" t="str">
            <v>0</v>
          </cell>
          <cell r="J280">
            <v>0</v>
          </cell>
          <cell r="K280">
            <v>0</v>
          </cell>
          <cell r="L280">
            <v>0</v>
          </cell>
          <cell r="M280">
            <v>4</v>
          </cell>
          <cell r="N280">
            <v>45749</v>
          </cell>
          <cell r="O280" t="str">
            <v>0.00</v>
          </cell>
          <cell r="P280">
            <v>0</v>
          </cell>
          <cell r="Q280">
            <v>4</v>
          </cell>
          <cell r="R280">
            <v>0</v>
          </cell>
          <cell r="S280">
            <v>0</v>
          </cell>
          <cell r="T280">
            <v>45749</v>
          </cell>
          <cell r="U280">
            <v>0</v>
          </cell>
          <cell r="V280">
            <v>0</v>
          </cell>
          <cell r="W280" t="str">
            <v>0</v>
          </cell>
        </row>
        <row r="281">
          <cell r="A281" t="str">
            <v>MG297</v>
          </cell>
          <cell r="B281" t="str">
            <v>Almacén 2</v>
          </cell>
          <cell r="C281" t="str">
            <v>CABLE DE RED 15 PIES PANDUIT NK PATCH CORD</v>
          </cell>
          <cell r="D281" t="str">
            <v xml:space="preserve">UNIDADES </v>
          </cell>
          <cell r="E281">
            <v>0</v>
          </cell>
          <cell r="F281">
            <v>45657</v>
          </cell>
          <cell r="G281" t="str">
            <v>0</v>
          </cell>
          <cell r="H281">
            <v>0</v>
          </cell>
          <cell r="I281" t="str">
            <v>0</v>
          </cell>
          <cell r="J281">
            <v>0</v>
          </cell>
          <cell r="K281">
            <v>0</v>
          </cell>
          <cell r="L281">
            <v>0</v>
          </cell>
          <cell r="M281">
            <v>3</v>
          </cell>
          <cell r="N281">
            <v>45778</v>
          </cell>
          <cell r="O281" t="str">
            <v>0.00</v>
          </cell>
          <cell r="P281">
            <v>0</v>
          </cell>
          <cell r="Q281">
            <v>3</v>
          </cell>
          <cell r="R281">
            <v>0</v>
          </cell>
          <cell r="S281">
            <v>0</v>
          </cell>
          <cell r="T281">
            <v>45778</v>
          </cell>
          <cell r="U281">
            <v>0</v>
          </cell>
          <cell r="V281">
            <v>0</v>
          </cell>
          <cell r="W281" t="str">
            <v>0</v>
          </cell>
        </row>
        <row r="282">
          <cell r="A282" t="str">
            <v>MG298</v>
          </cell>
          <cell r="B282" t="str">
            <v>Almacén 2</v>
          </cell>
          <cell r="C282" t="str">
            <v>CABLE DE RED 20 PIES PANDUIT NK PATCH CORD</v>
          </cell>
          <cell r="D282" t="str">
            <v xml:space="preserve">UNIDADES </v>
          </cell>
          <cell r="E282">
            <v>0</v>
          </cell>
          <cell r="F282">
            <v>45657</v>
          </cell>
          <cell r="G282" t="str">
            <v>0</v>
          </cell>
          <cell r="H282">
            <v>0</v>
          </cell>
          <cell r="I282" t="str">
            <v>0</v>
          </cell>
          <cell r="J282">
            <v>0</v>
          </cell>
          <cell r="K282">
            <v>0</v>
          </cell>
          <cell r="L282">
            <v>0</v>
          </cell>
          <cell r="M282">
            <v>3</v>
          </cell>
          <cell r="N282">
            <v>45778</v>
          </cell>
          <cell r="O282" t="str">
            <v>0.00</v>
          </cell>
          <cell r="P282">
            <v>0</v>
          </cell>
          <cell r="Q282">
            <v>3</v>
          </cell>
          <cell r="R282">
            <v>0</v>
          </cell>
          <cell r="S282">
            <v>0</v>
          </cell>
          <cell r="T282">
            <v>45778</v>
          </cell>
          <cell r="U282">
            <v>0</v>
          </cell>
          <cell r="V282">
            <v>0</v>
          </cell>
          <cell r="W282" t="str">
            <v>0</v>
          </cell>
        </row>
        <row r="283">
          <cell r="A283" t="str">
            <v>MG299</v>
          </cell>
          <cell r="B283" t="str">
            <v>Almacén 2</v>
          </cell>
          <cell r="C283" t="str">
            <v>CABLE DE RED 30 PIES PANDUIT NK PATCH CORD</v>
          </cell>
          <cell r="D283" t="str">
            <v xml:space="preserve">UNIDADES </v>
          </cell>
          <cell r="E283">
            <v>0</v>
          </cell>
          <cell r="F283">
            <v>45657</v>
          </cell>
          <cell r="G283" t="str">
            <v>0</v>
          </cell>
          <cell r="H283">
            <v>0</v>
          </cell>
          <cell r="I283" t="str">
            <v>0</v>
          </cell>
          <cell r="J283">
            <v>0</v>
          </cell>
          <cell r="K283">
            <v>0</v>
          </cell>
          <cell r="L283">
            <v>0</v>
          </cell>
          <cell r="M283">
            <v>3</v>
          </cell>
          <cell r="N283">
            <v>45778</v>
          </cell>
          <cell r="O283" t="str">
            <v>0.00</v>
          </cell>
          <cell r="P283">
            <v>0</v>
          </cell>
          <cell r="Q283">
            <v>3</v>
          </cell>
          <cell r="R283">
            <v>0</v>
          </cell>
          <cell r="S283">
            <v>0</v>
          </cell>
          <cell r="T283">
            <v>45778</v>
          </cell>
          <cell r="U283">
            <v>0</v>
          </cell>
          <cell r="V283">
            <v>0</v>
          </cell>
          <cell r="W283" t="str">
            <v>0</v>
          </cell>
        </row>
        <row r="284">
          <cell r="A284" t="str">
            <v>2.3.9.6.01</v>
          </cell>
          <cell r="B284" t="str">
            <v>SUBTOTAL</v>
          </cell>
          <cell r="G284">
            <v>2065</v>
          </cell>
          <cell r="H284">
            <v>2065</v>
          </cell>
          <cell r="I284">
            <v>2065</v>
          </cell>
          <cell r="L284">
            <v>4543</v>
          </cell>
          <cell r="N284" t="str">
            <v/>
          </cell>
          <cell r="O284">
            <v>4484</v>
          </cell>
          <cell r="P284">
            <v>0</v>
          </cell>
          <cell r="S284">
            <v>17936</v>
          </cell>
          <cell r="V284">
            <v>22479</v>
          </cell>
          <cell r="W284">
            <v>6549</v>
          </cell>
        </row>
        <row r="285">
          <cell r="B285" t="str">
            <v xml:space="preserve">REPUESTOS </v>
          </cell>
          <cell r="N285" t="str">
            <v/>
          </cell>
          <cell r="P285">
            <v>0</v>
          </cell>
          <cell r="T285" t="str">
            <v>CUENTA CONTABLE  1.1.05.01.09.01</v>
          </cell>
          <cell r="W285" t="str">
            <v>0</v>
          </cell>
        </row>
        <row r="286">
          <cell r="A286" t="str">
            <v>MG170</v>
          </cell>
          <cell r="B286" t="str">
            <v>Almacén 2</v>
          </cell>
          <cell r="C286" t="str">
            <v>JUEGO DE BANDAS DELANTERAS NISSAN NP300 2017</v>
          </cell>
          <cell r="D286" t="str">
            <v xml:space="preserve">UNIDADES </v>
          </cell>
          <cell r="E286">
            <v>1</v>
          </cell>
          <cell r="F286">
            <v>45657</v>
          </cell>
          <cell r="G286" t="str">
            <v>0</v>
          </cell>
          <cell r="H286">
            <v>2596</v>
          </cell>
          <cell r="I286" t="str">
            <v>0</v>
          </cell>
          <cell r="J286">
            <v>1</v>
          </cell>
          <cell r="K286">
            <v>0</v>
          </cell>
          <cell r="L286">
            <v>0</v>
          </cell>
          <cell r="M286">
            <v>1</v>
          </cell>
          <cell r="N286">
            <v>45775</v>
          </cell>
          <cell r="O286" t="str">
            <v>0.00</v>
          </cell>
          <cell r="P286">
            <v>0</v>
          </cell>
          <cell r="Q286">
            <v>1</v>
          </cell>
          <cell r="R286">
            <v>0</v>
          </cell>
          <cell r="S286">
            <v>0</v>
          </cell>
          <cell r="T286">
            <v>45775</v>
          </cell>
          <cell r="U286">
            <v>0</v>
          </cell>
          <cell r="V286">
            <v>0</v>
          </cell>
          <cell r="W286" t="str">
            <v>0</v>
          </cell>
        </row>
        <row r="287">
          <cell r="A287" t="str">
            <v>MG171</v>
          </cell>
          <cell r="B287" t="str">
            <v>Almacén 2</v>
          </cell>
          <cell r="C287" t="str">
            <v>JUEGO DE BANDAS TRASERAS NISSAN NP300 2017</v>
          </cell>
          <cell r="D287" t="str">
            <v xml:space="preserve">UNIDADES </v>
          </cell>
          <cell r="E287">
            <v>1</v>
          </cell>
          <cell r="F287">
            <v>45657</v>
          </cell>
          <cell r="G287" t="str">
            <v>0</v>
          </cell>
          <cell r="H287">
            <v>2596</v>
          </cell>
          <cell r="I287" t="str">
            <v>0</v>
          </cell>
          <cell r="J287">
            <v>1</v>
          </cell>
          <cell r="K287">
            <v>0</v>
          </cell>
          <cell r="L287">
            <v>0</v>
          </cell>
          <cell r="M287">
            <v>1</v>
          </cell>
          <cell r="N287">
            <v>45775</v>
          </cell>
          <cell r="O287" t="str">
            <v>0.00</v>
          </cell>
          <cell r="P287">
            <v>0</v>
          </cell>
          <cell r="Q287">
            <v>1</v>
          </cell>
          <cell r="R287">
            <v>0</v>
          </cell>
          <cell r="S287">
            <v>0</v>
          </cell>
          <cell r="T287">
            <v>45775</v>
          </cell>
          <cell r="U287">
            <v>0</v>
          </cell>
          <cell r="V287">
            <v>0</v>
          </cell>
          <cell r="W287" t="str">
            <v>0</v>
          </cell>
        </row>
        <row r="288">
          <cell r="A288" t="str">
            <v>MG172</v>
          </cell>
          <cell r="B288" t="str">
            <v>Almacén 2</v>
          </cell>
          <cell r="C288" t="str">
            <v>JUEGO DE BANDAS DELANTERAS NISSAN URVAN 2018</v>
          </cell>
          <cell r="D288" t="str">
            <v xml:space="preserve">UNIDADES </v>
          </cell>
          <cell r="E288">
            <v>0</v>
          </cell>
          <cell r="F288">
            <v>45657</v>
          </cell>
          <cell r="G288" t="str">
            <v>0</v>
          </cell>
          <cell r="H288">
            <v>0</v>
          </cell>
          <cell r="I288" t="str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 t="str">
            <v/>
          </cell>
          <cell r="O288" t="str">
            <v>0.00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45657</v>
          </cell>
          <cell r="U288">
            <v>0</v>
          </cell>
          <cell r="V288">
            <v>0</v>
          </cell>
          <cell r="W288" t="str">
            <v>0</v>
          </cell>
        </row>
        <row r="289">
          <cell r="A289" t="str">
            <v>MG173</v>
          </cell>
          <cell r="B289" t="str">
            <v>Almacén 2</v>
          </cell>
          <cell r="C289" t="str">
            <v>JUEGO DE BANDAS TRASERAS NISSAN URVAN 2018</v>
          </cell>
          <cell r="D289" t="str">
            <v xml:space="preserve">UNIDADES </v>
          </cell>
          <cell r="E289">
            <v>1</v>
          </cell>
          <cell r="F289">
            <v>45657</v>
          </cell>
          <cell r="G289">
            <v>2714</v>
          </cell>
          <cell r="H289">
            <v>2714</v>
          </cell>
          <cell r="I289">
            <v>2714</v>
          </cell>
          <cell r="J289">
            <v>0</v>
          </cell>
          <cell r="K289">
            <v>1</v>
          </cell>
          <cell r="L289">
            <v>2714</v>
          </cell>
          <cell r="M289">
            <v>0</v>
          </cell>
          <cell r="N289" t="str">
            <v/>
          </cell>
          <cell r="O289" t="str">
            <v>0.00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  <cell r="T289">
            <v>45657</v>
          </cell>
          <cell r="U289">
            <v>1</v>
          </cell>
          <cell r="V289">
            <v>2714</v>
          </cell>
          <cell r="W289">
            <v>2714</v>
          </cell>
        </row>
        <row r="290">
          <cell r="A290" t="str">
            <v>MG174</v>
          </cell>
          <cell r="B290" t="str">
            <v>Almacén 2</v>
          </cell>
          <cell r="C290" t="str">
            <v>JUEGO DE BANDAS DELANTERAS ISUZU MUX 4X4 2015</v>
          </cell>
          <cell r="D290" t="str">
            <v xml:space="preserve">UNIDADES </v>
          </cell>
          <cell r="E290">
            <v>0</v>
          </cell>
          <cell r="F290">
            <v>45657</v>
          </cell>
          <cell r="G290" t="str">
            <v>0</v>
          </cell>
          <cell r="H290">
            <v>0</v>
          </cell>
          <cell r="I290" t="str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 t="str">
            <v/>
          </cell>
          <cell r="O290" t="str">
            <v>0.00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45657</v>
          </cell>
          <cell r="U290">
            <v>0</v>
          </cell>
          <cell r="V290">
            <v>0</v>
          </cell>
          <cell r="W290" t="str">
            <v>0</v>
          </cell>
        </row>
        <row r="291">
          <cell r="A291" t="str">
            <v>MG258</v>
          </cell>
          <cell r="B291" t="str">
            <v>Almacén 2</v>
          </cell>
          <cell r="C291" t="str">
            <v>PUNTA DE EJE COMPLETA</v>
          </cell>
          <cell r="D291" t="str">
            <v xml:space="preserve">UNIDADES </v>
          </cell>
          <cell r="E291">
            <v>0</v>
          </cell>
          <cell r="F291">
            <v>45657</v>
          </cell>
          <cell r="G291" t="str">
            <v>0</v>
          </cell>
          <cell r="H291">
            <v>0</v>
          </cell>
          <cell r="I291" t="str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 t="str">
            <v/>
          </cell>
          <cell r="O291" t="str">
            <v>0.00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45657</v>
          </cell>
          <cell r="U291">
            <v>0</v>
          </cell>
          <cell r="V291">
            <v>0</v>
          </cell>
          <cell r="W291" t="str">
            <v>0</v>
          </cell>
        </row>
        <row r="292">
          <cell r="A292" t="str">
            <v>MG259</v>
          </cell>
          <cell r="B292" t="str">
            <v>Almacén 2</v>
          </cell>
          <cell r="C292" t="str">
            <v>BIELETAS DELANTERA</v>
          </cell>
          <cell r="D292" t="str">
            <v xml:space="preserve">UNIDADES </v>
          </cell>
          <cell r="E292">
            <v>0</v>
          </cell>
          <cell r="F292">
            <v>45657</v>
          </cell>
          <cell r="G292" t="str">
            <v>0</v>
          </cell>
          <cell r="H292">
            <v>0</v>
          </cell>
          <cell r="I292" t="str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 t="str">
            <v/>
          </cell>
          <cell r="O292" t="str">
            <v>0.00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  <cell r="T292">
            <v>45657</v>
          </cell>
          <cell r="U292">
            <v>0</v>
          </cell>
          <cell r="V292">
            <v>0</v>
          </cell>
          <cell r="W292" t="str">
            <v>0</v>
          </cell>
        </row>
        <row r="293">
          <cell r="A293" t="str">
            <v>MG260</v>
          </cell>
          <cell r="B293" t="str">
            <v>Almacén 2</v>
          </cell>
          <cell r="C293" t="str">
            <v>BIELETAS TRASERAS</v>
          </cell>
          <cell r="D293" t="str">
            <v xml:space="preserve">UNIDADES </v>
          </cell>
          <cell r="E293">
            <v>0</v>
          </cell>
          <cell r="F293">
            <v>45657</v>
          </cell>
          <cell r="G293" t="str">
            <v>0</v>
          </cell>
          <cell r="H293">
            <v>0</v>
          </cell>
          <cell r="I293" t="str">
            <v>0</v>
          </cell>
          <cell r="J293">
            <v>0</v>
          </cell>
          <cell r="K293">
            <v>0</v>
          </cell>
          <cell r="L293">
            <v>0</v>
          </cell>
          <cell r="M293">
            <v>2</v>
          </cell>
          <cell r="N293">
            <v>45775</v>
          </cell>
          <cell r="O293" t="str">
            <v>0.00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45775</v>
          </cell>
          <cell r="U293">
            <v>0</v>
          </cell>
          <cell r="V293">
            <v>0</v>
          </cell>
          <cell r="W293" t="str">
            <v>0</v>
          </cell>
        </row>
        <row r="294">
          <cell r="A294" t="str">
            <v>MG274</v>
          </cell>
          <cell r="B294" t="str">
            <v>Almacén 2</v>
          </cell>
          <cell r="C294" t="str">
            <v>SOPORTE MOTOR IZQUIERDO  NISSAN FRONTIER RH</v>
          </cell>
          <cell r="D294" t="str">
            <v xml:space="preserve">UNIDADES </v>
          </cell>
          <cell r="E294">
            <v>1</v>
          </cell>
          <cell r="F294">
            <v>45657</v>
          </cell>
          <cell r="G294" t="str">
            <v>0</v>
          </cell>
          <cell r="H294">
            <v>6490</v>
          </cell>
          <cell r="I294" t="str">
            <v>0</v>
          </cell>
          <cell r="J294">
            <v>1</v>
          </cell>
          <cell r="K294">
            <v>0</v>
          </cell>
          <cell r="L294">
            <v>0</v>
          </cell>
          <cell r="M294">
            <v>0</v>
          </cell>
          <cell r="N294" t="str">
            <v/>
          </cell>
          <cell r="O294" t="str">
            <v>0.00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45657</v>
          </cell>
          <cell r="U294">
            <v>0</v>
          </cell>
          <cell r="V294">
            <v>0</v>
          </cell>
          <cell r="W294" t="str">
            <v>0</v>
          </cell>
        </row>
        <row r="295">
          <cell r="A295" t="str">
            <v>MG275</v>
          </cell>
          <cell r="B295" t="str">
            <v>Almacén 2</v>
          </cell>
          <cell r="C295" t="str">
            <v>SOPORTE MOTOR DERECHO NISSAN FRONTIER LH</v>
          </cell>
          <cell r="D295" t="str">
            <v xml:space="preserve">UNIDADES </v>
          </cell>
          <cell r="E295">
            <v>1</v>
          </cell>
          <cell r="F295">
            <v>45657</v>
          </cell>
          <cell r="G295" t="str">
            <v>0</v>
          </cell>
          <cell r="H295">
            <v>6490</v>
          </cell>
          <cell r="I295" t="str">
            <v>0</v>
          </cell>
          <cell r="J295">
            <v>1</v>
          </cell>
          <cell r="K295">
            <v>0</v>
          </cell>
          <cell r="L295">
            <v>0</v>
          </cell>
          <cell r="M295">
            <v>0</v>
          </cell>
          <cell r="N295" t="str">
            <v/>
          </cell>
          <cell r="O295" t="str">
            <v>0.00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45657</v>
          </cell>
          <cell r="U295">
            <v>0</v>
          </cell>
          <cell r="V295">
            <v>0</v>
          </cell>
          <cell r="W295" t="str">
            <v>0</v>
          </cell>
        </row>
        <row r="296">
          <cell r="A296" t="str">
            <v>MG261</v>
          </cell>
          <cell r="B296" t="str">
            <v>Almacén 2</v>
          </cell>
          <cell r="C296" t="str">
            <v>AMORTIGUADORES TRASEROS JEEP ISUZU MUX-4X4 2015</v>
          </cell>
          <cell r="D296" t="str">
            <v xml:space="preserve">UNIDADES </v>
          </cell>
          <cell r="E296">
            <v>0</v>
          </cell>
          <cell r="F296">
            <v>45657</v>
          </cell>
          <cell r="G296" t="str">
            <v>0</v>
          </cell>
          <cell r="H296">
            <v>0</v>
          </cell>
          <cell r="I296" t="str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 t="str">
            <v/>
          </cell>
          <cell r="O296" t="str">
            <v>0.00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45657</v>
          </cell>
          <cell r="U296">
            <v>0</v>
          </cell>
          <cell r="V296">
            <v>0</v>
          </cell>
          <cell r="W296" t="str">
            <v>0</v>
          </cell>
        </row>
        <row r="297">
          <cell r="A297" t="str">
            <v>MG280</v>
          </cell>
          <cell r="B297" t="str">
            <v>Almacén 2</v>
          </cell>
          <cell r="C297" t="str">
            <v>BARRA EST. NISSAN FRONTIER NP300</v>
          </cell>
          <cell r="D297" t="str">
            <v xml:space="preserve">UNIDADES </v>
          </cell>
          <cell r="E297">
            <v>0</v>
          </cell>
          <cell r="F297">
            <v>45657</v>
          </cell>
          <cell r="G297" t="str">
            <v>0</v>
          </cell>
          <cell r="I297" t="str">
            <v>0</v>
          </cell>
          <cell r="J297">
            <v>0</v>
          </cell>
          <cell r="K297">
            <v>0</v>
          </cell>
          <cell r="L297">
            <v>0</v>
          </cell>
          <cell r="M297">
            <v>2</v>
          </cell>
          <cell r="N297">
            <v>45691</v>
          </cell>
          <cell r="O297" t="str">
            <v>0.00</v>
          </cell>
          <cell r="P297">
            <v>0</v>
          </cell>
          <cell r="Q297">
            <v>2</v>
          </cell>
          <cell r="R297">
            <v>0</v>
          </cell>
          <cell r="S297">
            <v>0</v>
          </cell>
          <cell r="T297">
            <v>45691</v>
          </cell>
          <cell r="U297">
            <v>0</v>
          </cell>
          <cell r="V297">
            <v>0</v>
          </cell>
          <cell r="W297" t="str">
            <v>0</v>
          </cell>
        </row>
        <row r="298">
          <cell r="A298" t="str">
            <v>MG281</v>
          </cell>
          <cell r="B298" t="str">
            <v>Almacén 2</v>
          </cell>
          <cell r="C298" t="str">
            <v>BOLA ESFERICA NISSAN FRONTIER</v>
          </cell>
          <cell r="D298" t="str">
            <v xml:space="preserve">UNIDADES </v>
          </cell>
          <cell r="E298">
            <v>0</v>
          </cell>
          <cell r="F298">
            <v>45657</v>
          </cell>
          <cell r="G298" t="str">
            <v>0</v>
          </cell>
          <cell r="I298" t="str">
            <v>0</v>
          </cell>
          <cell r="J298">
            <v>0</v>
          </cell>
          <cell r="K298">
            <v>0</v>
          </cell>
          <cell r="L298">
            <v>0</v>
          </cell>
          <cell r="M298">
            <v>2</v>
          </cell>
          <cell r="N298">
            <v>45691</v>
          </cell>
          <cell r="O298" t="str">
            <v>0.00</v>
          </cell>
          <cell r="P298">
            <v>0</v>
          </cell>
          <cell r="Q298">
            <v>2</v>
          </cell>
          <cell r="R298">
            <v>0</v>
          </cell>
          <cell r="S298">
            <v>0</v>
          </cell>
          <cell r="T298">
            <v>45691</v>
          </cell>
          <cell r="U298">
            <v>0</v>
          </cell>
          <cell r="V298">
            <v>0</v>
          </cell>
          <cell r="W298" t="str">
            <v>0</v>
          </cell>
        </row>
        <row r="299">
          <cell r="A299" t="str">
            <v>MG282</v>
          </cell>
          <cell r="B299" t="str">
            <v>Almacén 2</v>
          </cell>
          <cell r="C299" t="str">
            <v>BUSHING BARRA EST. NISSAN FRONTIER</v>
          </cell>
          <cell r="D299" t="str">
            <v xml:space="preserve">UNIDADES </v>
          </cell>
          <cell r="E299">
            <v>0</v>
          </cell>
          <cell r="F299">
            <v>45657</v>
          </cell>
          <cell r="G299" t="str">
            <v>0</v>
          </cell>
          <cell r="I299" t="str">
            <v>0</v>
          </cell>
          <cell r="J299">
            <v>0</v>
          </cell>
          <cell r="K299">
            <v>0</v>
          </cell>
          <cell r="L299">
            <v>0</v>
          </cell>
          <cell r="M299">
            <v>4</v>
          </cell>
          <cell r="N299">
            <v>45813</v>
          </cell>
          <cell r="O299" t="str">
            <v>0.00</v>
          </cell>
          <cell r="P299">
            <v>0</v>
          </cell>
          <cell r="Q299">
            <v>4</v>
          </cell>
          <cell r="R299">
            <v>0</v>
          </cell>
          <cell r="S299">
            <v>0</v>
          </cell>
          <cell r="T299">
            <v>45813</v>
          </cell>
          <cell r="U299">
            <v>0</v>
          </cell>
          <cell r="V299">
            <v>0</v>
          </cell>
          <cell r="W299" t="str">
            <v>0</v>
          </cell>
        </row>
        <row r="300">
          <cell r="A300" t="str">
            <v>MG283</v>
          </cell>
          <cell r="B300" t="str">
            <v>Almacén 2</v>
          </cell>
          <cell r="C300" t="str">
            <v>BUSHING CATRE NISSAN FRONTIER</v>
          </cell>
          <cell r="D300" t="str">
            <v xml:space="preserve">UNIDADES </v>
          </cell>
          <cell r="E300">
            <v>0</v>
          </cell>
          <cell r="F300">
            <v>45657</v>
          </cell>
          <cell r="G300" t="str">
            <v>0</v>
          </cell>
          <cell r="I300" t="str">
            <v>0</v>
          </cell>
          <cell r="J300">
            <v>0</v>
          </cell>
          <cell r="K300">
            <v>0</v>
          </cell>
          <cell r="L300">
            <v>0</v>
          </cell>
          <cell r="M300">
            <v>4</v>
          </cell>
          <cell r="N300">
            <v>45691</v>
          </cell>
          <cell r="O300" t="str">
            <v>0.00</v>
          </cell>
          <cell r="P300">
            <v>0</v>
          </cell>
          <cell r="Q300">
            <v>4</v>
          </cell>
          <cell r="R300">
            <v>0</v>
          </cell>
          <cell r="S300">
            <v>0</v>
          </cell>
          <cell r="T300">
            <v>45691</v>
          </cell>
          <cell r="U300">
            <v>0</v>
          </cell>
          <cell r="V300">
            <v>0</v>
          </cell>
          <cell r="W300" t="str">
            <v>0</v>
          </cell>
        </row>
        <row r="301">
          <cell r="A301" t="str">
            <v>MG284</v>
          </cell>
          <cell r="B301" t="str">
            <v>Almacén 2</v>
          </cell>
          <cell r="C301" t="str">
            <v>CORREA ACAN BOMBA HIDRAULICA</v>
          </cell>
          <cell r="D301" t="str">
            <v xml:space="preserve">UNIDADES </v>
          </cell>
          <cell r="E301">
            <v>0</v>
          </cell>
          <cell r="F301">
            <v>45657</v>
          </cell>
          <cell r="G301" t="str">
            <v>0</v>
          </cell>
          <cell r="I301" t="str">
            <v>0</v>
          </cell>
          <cell r="J301">
            <v>0</v>
          </cell>
          <cell r="K301">
            <v>0</v>
          </cell>
          <cell r="L301">
            <v>0</v>
          </cell>
          <cell r="M301">
            <v>1</v>
          </cell>
          <cell r="N301">
            <v>45691</v>
          </cell>
          <cell r="O301" t="str">
            <v>0.00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45691</v>
          </cell>
          <cell r="U301">
            <v>0</v>
          </cell>
          <cell r="V301">
            <v>0</v>
          </cell>
          <cell r="W301" t="str">
            <v>0</v>
          </cell>
        </row>
        <row r="302">
          <cell r="A302" t="str">
            <v>MG262</v>
          </cell>
          <cell r="B302" t="str">
            <v>Almacén 2</v>
          </cell>
          <cell r="C302" t="str">
            <v>AMORTIGUADORES DELANTEROS  NISSAN FRONTIER NP300 2017</v>
          </cell>
          <cell r="D302" t="str">
            <v xml:space="preserve">UNIDADES </v>
          </cell>
          <cell r="E302">
            <v>2</v>
          </cell>
          <cell r="F302">
            <v>45657</v>
          </cell>
          <cell r="G302" t="str">
            <v>0</v>
          </cell>
          <cell r="H302">
            <v>10561</v>
          </cell>
          <cell r="I302" t="str">
            <v>0</v>
          </cell>
          <cell r="J302">
            <v>2</v>
          </cell>
          <cell r="K302">
            <v>0</v>
          </cell>
          <cell r="L302">
            <v>0</v>
          </cell>
          <cell r="M302">
            <v>0</v>
          </cell>
          <cell r="N302" t="str">
            <v/>
          </cell>
          <cell r="O302" t="str">
            <v>0.00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  <cell r="T302">
            <v>45657</v>
          </cell>
          <cell r="U302">
            <v>0</v>
          </cell>
          <cell r="V302">
            <v>0</v>
          </cell>
          <cell r="W302" t="str">
            <v>0</v>
          </cell>
        </row>
        <row r="303">
          <cell r="A303" t="str">
            <v>MG263</v>
          </cell>
          <cell r="B303" t="str">
            <v>Almacén 2</v>
          </cell>
          <cell r="C303" t="str">
            <v>BOLA ESFERICA DE ARRIBA (555) JEEP ISUZU MUX 4X4 2015</v>
          </cell>
          <cell r="D303" t="str">
            <v xml:space="preserve">UNIDADES </v>
          </cell>
          <cell r="E303">
            <v>0</v>
          </cell>
          <cell r="F303">
            <v>45657</v>
          </cell>
          <cell r="G303" t="str">
            <v>0</v>
          </cell>
          <cell r="H303">
            <v>0</v>
          </cell>
          <cell r="I303" t="str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 t="str">
            <v/>
          </cell>
          <cell r="O303" t="str">
            <v>0.00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45657</v>
          </cell>
          <cell r="U303">
            <v>0</v>
          </cell>
          <cell r="V303">
            <v>0</v>
          </cell>
          <cell r="W303" t="str">
            <v>0</v>
          </cell>
        </row>
        <row r="304">
          <cell r="A304" t="str">
            <v>MG264</v>
          </cell>
          <cell r="B304" t="str">
            <v>Almacén 2</v>
          </cell>
          <cell r="C304" t="str">
            <v>TERMINALES  (555) JEEP ISUZU MUX 4X4 2015</v>
          </cell>
          <cell r="D304" t="str">
            <v xml:space="preserve">UNIDADES </v>
          </cell>
          <cell r="E304">
            <v>0</v>
          </cell>
          <cell r="F304">
            <v>45657</v>
          </cell>
          <cell r="G304" t="str">
            <v>0</v>
          </cell>
          <cell r="H304">
            <v>0</v>
          </cell>
          <cell r="I304" t="str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 t="str">
            <v/>
          </cell>
          <cell r="O304" t="str">
            <v>0.00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  <cell r="T304">
            <v>45657</v>
          </cell>
          <cell r="U304">
            <v>0</v>
          </cell>
          <cell r="V304">
            <v>0</v>
          </cell>
          <cell r="W304" t="str">
            <v>0</v>
          </cell>
        </row>
        <row r="305">
          <cell r="A305" t="str">
            <v>MG265</v>
          </cell>
          <cell r="B305" t="str">
            <v>Almacén 2</v>
          </cell>
          <cell r="C305" t="str">
            <v>ROTULA DELANTERAS  (555) JEEP ISUZU MUX 4X4 2015</v>
          </cell>
          <cell r="D305" t="str">
            <v xml:space="preserve">UNIDADES </v>
          </cell>
          <cell r="E305">
            <v>0</v>
          </cell>
          <cell r="F305">
            <v>45657</v>
          </cell>
          <cell r="G305" t="str">
            <v>0</v>
          </cell>
          <cell r="H305">
            <v>0</v>
          </cell>
          <cell r="I305" t="str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 t="str">
            <v/>
          </cell>
          <cell r="O305" t="str">
            <v>0.00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  <cell r="T305">
            <v>45657</v>
          </cell>
          <cell r="U305">
            <v>0</v>
          </cell>
          <cell r="V305">
            <v>0</v>
          </cell>
          <cell r="W305" t="str">
            <v>0</v>
          </cell>
        </row>
        <row r="306">
          <cell r="A306" t="str">
            <v>MG256</v>
          </cell>
          <cell r="B306" t="str">
            <v>Almacén 2</v>
          </cell>
          <cell r="C306" t="str">
            <v>BUSHING ABIERTO BARRA ESRABILIZADORA TRASERA JEEP MUX 4X4 2015</v>
          </cell>
          <cell r="D306" t="str">
            <v xml:space="preserve">UNIDADES </v>
          </cell>
          <cell r="E306">
            <v>0</v>
          </cell>
          <cell r="F306">
            <v>45657</v>
          </cell>
          <cell r="G306" t="str">
            <v>0</v>
          </cell>
          <cell r="H306">
            <v>0</v>
          </cell>
          <cell r="I306" t="str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 t="str">
            <v/>
          </cell>
          <cell r="O306" t="str">
            <v>0.00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  <cell r="T306">
            <v>45657</v>
          </cell>
          <cell r="U306">
            <v>0</v>
          </cell>
          <cell r="V306">
            <v>0</v>
          </cell>
          <cell r="W306" t="str">
            <v>0</v>
          </cell>
        </row>
        <row r="307">
          <cell r="A307" t="str">
            <v>MG175</v>
          </cell>
          <cell r="B307" t="str">
            <v>Almacén 2</v>
          </cell>
          <cell r="C307" t="str">
            <v>JUEGO DE BANDAS TRASERAS ISUZU MUX 4X4 2015</v>
          </cell>
          <cell r="D307" t="str">
            <v xml:space="preserve">UNIDADES </v>
          </cell>
          <cell r="E307">
            <v>1</v>
          </cell>
          <cell r="F307">
            <v>45657</v>
          </cell>
          <cell r="G307">
            <v>2725</v>
          </cell>
          <cell r="H307">
            <v>2725</v>
          </cell>
          <cell r="I307">
            <v>2725</v>
          </cell>
          <cell r="J307">
            <v>0</v>
          </cell>
          <cell r="K307">
            <v>1</v>
          </cell>
          <cell r="L307">
            <v>2725</v>
          </cell>
          <cell r="M307">
            <v>0</v>
          </cell>
          <cell r="N307" t="str">
            <v/>
          </cell>
          <cell r="O307" t="str">
            <v>0.00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45657</v>
          </cell>
          <cell r="U307">
            <v>1</v>
          </cell>
          <cell r="V307">
            <v>2725</v>
          </cell>
          <cell r="W307">
            <v>2725</v>
          </cell>
        </row>
        <row r="308">
          <cell r="A308" t="str">
            <v>MG176</v>
          </cell>
          <cell r="B308" t="str">
            <v>Almacén 2</v>
          </cell>
          <cell r="C308" t="str">
            <v>JUEGO ESCOBILLAS LIMPIA PARABRISAS NISSAN</v>
          </cell>
          <cell r="D308" t="str">
            <v xml:space="preserve">UNIDADES </v>
          </cell>
          <cell r="E308">
            <v>1</v>
          </cell>
          <cell r="F308">
            <v>45657</v>
          </cell>
          <cell r="G308" t="str">
            <v>0</v>
          </cell>
          <cell r="H308">
            <v>1416</v>
          </cell>
          <cell r="I308" t="str">
            <v>0</v>
          </cell>
          <cell r="J308">
            <v>1</v>
          </cell>
          <cell r="K308">
            <v>0</v>
          </cell>
          <cell r="L308">
            <v>0</v>
          </cell>
          <cell r="M308">
            <v>0</v>
          </cell>
          <cell r="N308" t="str">
            <v/>
          </cell>
          <cell r="O308" t="str">
            <v>0.00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  <cell r="T308">
            <v>45657</v>
          </cell>
          <cell r="U308">
            <v>0</v>
          </cell>
          <cell r="V308">
            <v>0</v>
          </cell>
          <cell r="W308" t="str">
            <v>0</v>
          </cell>
        </row>
        <row r="309">
          <cell r="A309" t="str">
            <v>MG278</v>
          </cell>
          <cell r="B309" t="str">
            <v>Almacén 2</v>
          </cell>
          <cell r="C309" t="str">
            <v>JUEGO DISCOS DE FRENOS DELANTERO NISSAN URVAN E26-2018</v>
          </cell>
          <cell r="D309" t="str">
            <v xml:space="preserve">UNIDADES </v>
          </cell>
          <cell r="E309">
            <v>0</v>
          </cell>
          <cell r="F309">
            <v>45657</v>
          </cell>
          <cell r="G309" t="str">
            <v>0</v>
          </cell>
          <cell r="I309" t="str">
            <v>0</v>
          </cell>
          <cell r="J309">
            <v>0</v>
          </cell>
          <cell r="K309">
            <v>0</v>
          </cell>
          <cell r="L309">
            <v>0</v>
          </cell>
          <cell r="M309">
            <v>2</v>
          </cell>
          <cell r="N309">
            <v>45687</v>
          </cell>
          <cell r="O309" t="str">
            <v>0.00</v>
          </cell>
          <cell r="P309">
            <v>0</v>
          </cell>
          <cell r="Q309">
            <v>2</v>
          </cell>
          <cell r="R309">
            <v>0</v>
          </cell>
          <cell r="S309">
            <v>0</v>
          </cell>
          <cell r="T309">
            <v>45687</v>
          </cell>
          <cell r="U309">
            <v>0</v>
          </cell>
          <cell r="V309">
            <v>0</v>
          </cell>
          <cell r="W309" t="str">
            <v>0</v>
          </cell>
        </row>
        <row r="310">
          <cell r="A310" t="str">
            <v>MG279</v>
          </cell>
          <cell r="B310" t="str">
            <v>Almacén 2</v>
          </cell>
          <cell r="C310" t="str">
            <v>CAJA DE FUSIBLES COMPLETA CAMIONETA NISSAN FRONTIER NP300 2017</v>
          </cell>
          <cell r="D310" t="str">
            <v xml:space="preserve">UNIDADES </v>
          </cell>
          <cell r="E310">
            <v>0</v>
          </cell>
          <cell r="F310">
            <v>45657</v>
          </cell>
          <cell r="G310" t="str">
            <v>0</v>
          </cell>
          <cell r="I310" t="str">
            <v>0</v>
          </cell>
          <cell r="J310">
            <v>0</v>
          </cell>
          <cell r="K310">
            <v>0</v>
          </cell>
          <cell r="L310">
            <v>0</v>
          </cell>
          <cell r="M310">
            <v>1</v>
          </cell>
          <cell r="N310">
            <v>45687</v>
          </cell>
          <cell r="O310" t="str">
            <v>0.00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45687</v>
          </cell>
          <cell r="U310">
            <v>0</v>
          </cell>
          <cell r="V310">
            <v>0</v>
          </cell>
          <cell r="W310" t="str">
            <v>0</v>
          </cell>
        </row>
        <row r="311">
          <cell r="A311" t="str">
            <v>MG177</v>
          </cell>
          <cell r="B311" t="str">
            <v>Almacén 2</v>
          </cell>
          <cell r="C311" t="str">
            <v xml:space="preserve">BOMBA DE FRENOS NISSAN FRONTIER NP300 2017 </v>
          </cell>
          <cell r="D311" t="str">
            <v xml:space="preserve">UNIDADES </v>
          </cell>
          <cell r="E311">
            <v>2</v>
          </cell>
          <cell r="F311">
            <v>45657</v>
          </cell>
          <cell r="G311" t="str">
            <v>0</v>
          </cell>
          <cell r="H311">
            <v>7080</v>
          </cell>
          <cell r="I311" t="str">
            <v>0</v>
          </cell>
          <cell r="J311">
            <v>2</v>
          </cell>
          <cell r="K311">
            <v>0</v>
          </cell>
          <cell r="L311">
            <v>0</v>
          </cell>
          <cell r="M311">
            <v>0</v>
          </cell>
          <cell r="N311" t="str">
            <v/>
          </cell>
          <cell r="O311" t="str">
            <v>0.00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45657</v>
          </cell>
          <cell r="U311">
            <v>0</v>
          </cell>
          <cell r="V311">
            <v>0</v>
          </cell>
          <cell r="W311" t="str">
            <v>0</v>
          </cell>
        </row>
        <row r="312">
          <cell r="A312" t="str">
            <v>MG240</v>
          </cell>
          <cell r="B312" t="str">
            <v>Almacén 2</v>
          </cell>
          <cell r="C312" t="str">
            <v>ESQUINERO TRASERO DE ESTRIBO DERECHO NISSAN FRONTIER 2017</v>
          </cell>
          <cell r="D312" t="str">
            <v xml:space="preserve">UNIDADES </v>
          </cell>
          <cell r="E312">
            <v>0</v>
          </cell>
          <cell r="F312">
            <v>45657</v>
          </cell>
          <cell r="G312" t="str">
            <v>0</v>
          </cell>
          <cell r="H312">
            <v>0</v>
          </cell>
          <cell r="I312" t="str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 t="str">
            <v/>
          </cell>
          <cell r="O312" t="str">
            <v>0.00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45657</v>
          </cell>
          <cell r="U312">
            <v>0</v>
          </cell>
          <cell r="V312">
            <v>0</v>
          </cell>
          <cell r="W312" t="str">
            <v>0</v>
          </cell>
        </row>
        <row r="313">
          <cell r="A313" t="str">
            <v>MG244</v>
          </cell>
          <cell r="B313" t="str">
            <v>Almacén 2</v>
          </cell>
          <cell r="C313" t="str">
            <v>ESQUINERO TRASERO DE ESTRIBO IZQUIERDO NISSAN FRONTIER 2017</v>
          </cell>
          <cell r="D313" t="str">
            <v xml:space="preserve">UNIDADES </v>
          </cell>
          <cell r="E313">
            <v>0</v>
          </cell>
          <cell r="F313">
            <v>45657</v>
          </cell>
          <cell r="G313" t="str">
            <v>0</v>
          </cell>
          <cell r="H313">
            <v>0</v>
          </cell>
          <cell r="I313" t="str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 t="str">
            <v/>
          </cell>
          <cell r="O313" t="str">
            <v>0.00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45657</v>
          </cell>
          <cell r="U313">
            <v>0</v>
          </cell>
          <cell r="V313">
            <v>0</v>
          </cell>
          <cell r="W313" t="str">
            <v>0</v>
          </cell>
        </row>
        <row r="314">
          <cell r="A314" t="str">
            <v>MG241</v>
          </cell>
          <cell r="B314" t="str">
            <v>Almacén 2</v>
          </cell>
          <cell r="C314" t="str">
            <v>CUBRE POLVO PUNTA DE EJE PARA JEEP ISUZU</v>
          </cell>
          <cell r="D314" t="str">
            <v xml:space="preserve">UNIDADES </v>
          </cell>
          <cell r="E314">
            <v>0</v>
          </cell>
          <cell r="F314">
            <v>45657</v>
          </cell>
          <cell r="G314" t="str">
            <v>0</v>
          </cell>
          <cell r="H314">
            <v>0</v>
          </cell>
          <cell r="I314" t="str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 t="str">
            <v/>
          </cell>
          <cell r="O314" t="str">
            <v>0.00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45657</v>
          </cell>
          <cell r="U314">
            <v>0</v>
          </cell>
          <cell r="V314">
            <v>0</v>
          </cell>
          <cell r="W314" t="str">
            <v>0</v>
          </cell>
        </row>
        <row r="315">
          <cell r="A315" t="str">
            <v>MG242</v>
          </cell>
          <cell r="B315" t="str">
            <v>Almacén 2</v>
          </cell>
          <cell r="C315" t="str">
            <v xml:space="preserve">ABRAZADERA PLÁSTICA PARA NISSAN FRONTIER NP300 2017 </v>
          </cell>
          <cell r="D315" t="str">
            <v xml:space="preserve">UNIDADES </v>
          </cell>
          <cell r="E315">
            <v>0</v>
          </cell>
          <cell r="F315">
            <v>45657</v>
          </cell>
          <cell r="G315" t="str">
            <v>0</v>
          </cell>
          <cell r="H315">
            <v>0</v>
          </cell>
          <cell r="I315" t="str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 t="str">
            <v/>
          </cell>
          <cell r="O315" t="str">
            <v>0.00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45657</v>
          </cell>
          <cell r="U315">
            <v>0</v>
          </cell>
          <cell r="V315">
            <v>0</v>
          </cell>
          <cell r="W315" t="str">
            <v>0</v>
          </cell>
        </row>
        <row r="316">
          <cell r="A316" t="str">
            <v>MG243</v>
          </cell>
          <cell r="B316" t="str">
            <v>Almacén 2</v>
          </cell>
          <cell r="C316" t="str">
            <v xml:space="preserve">AMORTIGUADORES TRASEROS NISSAN FRONTIER NP300 2017 </v>
          </cell>
          <cell r="D316" t="str">
            <v xml:space="preserve">UNIDADES </v>
          </cell>
          <cell r="E316">
            <v>2</v>
          </cell>
          <cell r="F316">
            <v>45657</v>
          </cell>
          <cell r="G316" t="str">
            <v>0</v>
          </cell>
          <cell r="H316">
            <v>6932.5</v>
          </cell>
          <cell r="I316" t="str">
            <v>0</v>
          </cell>
          <cell r="J316">
            <v>2</v>
          </cell>
          <cell r="K316">
            <v>0</v>
          </cell>
          <cell r="L316">
            <v>0</v>
          </cell>
          <cell r="M316">
            <v>2</v>
          </cell>
          <cell r="N316">
            <v>45813</v>
          </cell>
          <cell r="O316" t="str">
            <v>0.00</v>
          </cell>
          <cell r="P316">
            <v>0</v>
          </cell>
          <cell r="Q316">
            <v>2</v>
          </cell>
          <cell r="R316">
            <v>0</v>
          </cell>
          <cell r="S316">
            <v>0</v>
          </cell>
          <cell r="T316">
            <v>45813</v>
          </cell>
          <cell r="U316">
            <v>0</v>
          </cell>
          <cell r="V316">
            <v>0</v>
          </cell>
          <cell r="W316" t="str">
            <v>0</v>
          </cell>
        </row>
        <row r="317">
          <cell r="A317" t="str">
            <v>MG217</v>
          </cell>
          <cell r="B317" t="str">
            <v>Almacén 2</v>
          </cell>
          <cell r="C317" t="str">
            <v>BOLA ESFERICA JAPONESA 555</v>
          </cell>
          <cell r="D317" t="str">
            <v xml:space="preserve">UNIDADES </v>
          </cell>
          <cell r="E317">
            <v>0</v>
          </cell>
          <cell r="F317">
            <v>45657</v>
          </cell>
          <cell r="G317" t="str">
            <v>0</v>
          </cell>
          <cell r="H317">
            <v>0</v>
          </cell>
          <cell r="I317" t="str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 t="str">
            <v/>
          </cell>
          <cell r="O317" t="str">
            <v>0.00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45657</v>
          </cell>
          <cell r="U317">
            <v>0</v>
          </cell>
          <cell r="V317">
            <v>0</v>
          </cell>
          <cell r="W317" t="str">
            <v>0</v>
          </cell>
        </row>
        <row r="318">
          <cell r="A318" t="str">
            <v>MG218</v>
          </cell>
          <cell r="B318" t="str">
            <v>Almacén 2</v>
          </cell>
          <cell r="C318" t="str">
            <v>BUSHING DE CATRE ARRIBA JAPONESA</v>
          </cell>
          <cell r="D318" t="str">
            <v xml:space="preserve">UNIDADES </v>
          </cell>
          <cell r="E318">
            <v>0</v>
          </cell>
          <cell r="F318">
            <v>45657</v>
          </cell>
          <cell r="G318" t="str">
            <v>0</v>
          </cell>
          <cell r="H318">
            <v>0</v>
          </cell>
          <cell r="I318" t="str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 t="str">
            <v/>
          </cell>
          <cell r="O318" t="str">
            <v>0.00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45657</v>
          </cell>
          <cell r="U318">
            <v>0</v>
          </cell>
          <cell r="V318">
            <v>0</v>
          </cell>
          <cell r="W318" t="str">
            <v>0</v>
          </cell>
        </row>
        <row r="319">
          <cell r="A319" t="str">
            <v>MG219</v>
          </cell>
          <cell r="B319" t="str">
            <v>Almacén 2</v>
          </cell>
          <cell r="C319" t="str">
            <v>BUSHING DE CATRE ABAJO JAPONESA</v>
          </cell>
          <cell r="D319" t="str">
            <v xml:space="preserve">UNIDADES </v>
          </cell>
          <cell r="E319">
            <v>0</v>
          </cell>
          <cell r="F319">
            <v>45657</v>
          </cell>
          <cell r="G319" t="str">
            <v>0</v>
          </cell>
          <cell r="H319">
            <v>0</v>
          </cell>
          <cell r="I319" t="str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 t="str">
            <v/>
          </cell>
          <cell r="O319" t="str">
            <v>0.00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45657</v>
          </cell>
          <cell r="U319">
            <v>0</v>
          </cell>
          <cell r="V319">
            <v>0</v>
          </cell>
          <cell r="W319" t="str">
            <v>0</v>
          </cell>
        </row>
        <row r="320">
          <cell r="A320" t="str">
            <v>MG220</v>
          </cell>
          <cell r="B320" t="str">
            <v>Almacén 2</v>
          </cell>
          <cell r="C320" t="str">
            <v>RODAMIENTO PIÑA DELANTERA</v>
          </cell>
          <cell r="D320" t="str">
            <v xml:space="preserve">UNIDADES </v>
          </cell>
          <cell r="E320">
            <v>2</v>
          </cell>
          <cell r="F320">
            <v>45657</v>
          </cell>
          <cell r="G320">
            <v>6150</v>
          </cell>
          <cell r="H320">
            <v>6150</v>
          </cell>
          <cell r="I320">
            <v>6150</v>
          </cell>
          <cell r="J320">
            <v>0</v>
          </cell>
          <cell r="K320">
            <v>2</v>
          </cell>
          <cell r="L320">
            <v>12300</v>
          </cell>
          <cell r="M320">
            <v>0</v>
          </cell>
          <cell r="N320" t="str">
            <v/>
          </cell>
          <cell r="O320" t="str">
            <v>0.00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45657</v>
          </cell>
          <cell r="U320">
            <v>2</v>
          </cell>
          <cell r="V320">
            <v>12300</v>
          </cell>
          <cell r="W320">
            <v>6150</v>
          </cell>
        </row>
        <row r="321">
          <cell r="A321" t="str">
            <v>MG221</v>
          </cell>
          <cell r="B321" t="str">
            <v>Almacén 2</v>
          </cell>
          <cell r="C321" t="str">
            <v>CUBO DE RUEDA DELANTERA NISSAN FRONTIER (PIÑA)</v>
          </cell>
          <cell r="D321" t="str">
            <v xml:space="preserve">UNIDADES </v>
          </cell>
          <cell r="E321">
            <v>0</v>
          </cell>
          <cell r="F321">
            <v>45657</v>
          </cell>
          <cell r="G321" t="str">
            <v>0</v>
          </cell>
          <cell r="H321">
            <v>0</v>
          </cell>
          <cell r="I321" t="str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 t="str">
            <v/>
          </cell>
          <cell r="O321" t="str">
            <v>0.00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45657</v>
          </cell>
          <cell r="U321">
            <v>0</v>
          </cell>
          <cell r="V321">
            <v>0</v>
          </cell>
          <cell r="W321" t="str">
            <v>0</v>
          </cell>
        </row>
        <row r="322">
          <cell r="A322" t="str">
            <v>MG178</v>
          </cell>
          <cell r="B322" t="str">
            <v>Almacén 2</v>
          </cell>
          <cell r="C322" t="str">
            <v>BOCINA PITO NISSAN</v>
          </cell>
          <cell r="D322" t="str">
            <v xml:space="preserve">UNIDADES </v>
          </cell>
          <cell r="E322">
            <v>0</v>
          </cell>
          <cell r="F322">
            <v>45657</v>
          </cell>
          <cell r="G322" t="str">
            <v>0</v>
          </cell>
          <cell r="H322">
            <v>0</v>
          </cell>
          <cell r="I322" t="str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 t="str">
            <v/>
          </cell>
          <cell r="O322" t="str">
            <v>0.00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45657</v>
          </cell>
          <cell r="U322">
            <v>0</v>
          </cell>
          <cell r="V322">
            <v>0</v>
          </cell>
          <cell r="W322" t="str">
            <v>0</v>
          </cell>
        </row>
        <row r="323">
          <cell r="A323" t="str">
            <v>MG179</v>
          </cell>
          <cell r="B323" t="str">
            <v>Almacén 2</v>
          </cell>
          <cell r="C323" t="str">
            <v xml:space="preserve">MONOCORREA MOTOR NISSAN FRONTIER </v>
          </cell>
          <cell r="D323" t="str">
            <v xml:space="preserve">UNIDADES </v>
          </cell>
          <cell r="E323">
            <v>2</v>
          </cell>
          <cell r="F323">
            <v>45657</v>
          </cell>
          <cell r="G323">
            <v>2006</v>
          </cell>
          <cell r="H323">
            <v>2006</v>
          </cell>
          <cell r="I323">
            <v>2006</v>
          </cell>
          <cell r="J323">
            <v>1</v>
          </cell>
          <cell r="K323">
            <v>1</v>
          </cell>
          <cell r="L323">
            <v>2006</v>
          </cell>
          <cell r="M323">
            <v>0</v>
          </cell>
          <cell r="N323" t="str">
            <v/>
          </cell>
          <cell r="O323" t="str">
            <v>0.00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45657</v>
          </cell>
          <cell r="U323">
            <v>1</v>
          </cell>
          <cell r="V323">
            <v>2006</v>
          </cell>
          <cell r="W323">
            <v>2006</v>
          </cell>
        </row>
        <row r="324">
          <cell r="A324" t="str">
            <v>MG115</v>
          </cell>
          <cell r="B324" t="str">
            <v>Almacén 2</v>
          </cell>
          <cell r="C324" t="str">
            <v>Filtro de cabina Nissan  Frontier NP300 2017</v>
          </cell>
          <cell r="D324" t="str">
            <v xml:space="preserve">UNIDADES </v>
          </cell>
          <cell r="E324">
            <v>12</v>
          </cell>
          <cell r="F324">
            <v>45657</v>
          </cell>
          <cell r="G324">
            <v>486.75</v>
          </cell>
          <cell r="H324">
            <v>486.75</v>
          </cell>
          <cell r="I324">
            <v>486.75</v>
          </cell>
          <cell r="J324">
            <v>2</v>
          </cell>
          <cell r="K324">
            <v>10</v>
          </cell>
          <cell r="L324">
            <v>4867.5</v>
          </cell>
          <cell r="M324">
            <v>0</v>
          </cell>
          <cell r="N324" t="str">
            <v/>
          </cell>
          <cell r="O324" t="str">
            <v>0.00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  <cell r="T324">
            <v>45657</v>
          </cell>
          <cell r="U324">
            <v>10</v>
          </cell>
          <cell r="V324">
            <v>4867.5</v>
          </cell>
          <cell r="W324">
            <v>486.75</v>
          </cell>
        </row>
        <row r="325">
          <cell r="A325" t="str">
            <v>MG116</v>
          </cell>
          <cell r="B325" t="str">
            <v>Almacén 2</v>
          </cell>
          <cell r="C325" t="str">
            <v>Filtro de cabina Nissan Urvan 2018</v>
          </cell>
          <cell r="D325" t="str">
            <v xml:space="preserve">UNIDADES </v>
          </cell>
          <cell r="E325">
            <v>3</v>
          </cell>
          <cell r="F325">
            <v>45657</v>
          </cell>
          <cell r="G325">
            <v>501.5</v>
          </cell>
          <cell r="H325">
            <v>501.5</v>
          </cell>
          <cell r="I325">
            <v>501.5</v>
          </cell>
          <cell r="J325">
            <v>0</v>
          </cell>
          <cell r="K325">
            <v>3</v>
          </cell>
          <cell r="L325">
            <v>1504.5</v>
          </cell>
          <cell r="M325">
            <v>0</v>
          </cell>
          <cell r="N325" t="str">
            <v/>
          </cell>
          <cell r="O325" t="str">
            <v>0.00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45657</v>
          </cell>
          <cell r="U325">
            <v>3</v>
          </cell>
          <cell r="V325">
            <v>1504.5</v>
          </cell>
          <cell r="W325">
            <v>501.5</v>
          </cell>
        </row>
        <row r="326">
          <cell r="A326" t="str">
            <v>MG117</v>
          </cell>
          <cell r="B326" t="str">
            <v>Almacén 2</v>
          </cell>
          <cell r="C326" t="str">
            <v>Filtro de cabina Isuzu mu- x 4x4 2015</v>
          </cell>
          <cell r="D326" t="str">
            <v xml:space="preserve">UNIDADES </v>
          </cell>
          <cell r="E326">
            <v>5</v>
          </cell>
          <cell r="F326">
            <v>45657</v>
          </cell>
          <cell r="G326">
            <v>545.75</v>
          </cell>
          <cell r="H326">
            <v>545.75</v>
          </cell>
          <cell r="I326">
            <v>545.75</v>
          </cell>
          <cell r="J326">
            <v>0</v>
          </cell>
          <cell r="K326">
            <v>5</v>
          </cell>
          <cell r="L326">
            <v>2728.75</v>
          </cell>
          <cell r="M326">
            <v>0</v>
          </cell>
          <cell r="N326" t="str">
            <v/>
          </cell>
          <cell r="O326" t="str">
            <v>0.00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45657</v>
          </cell>
          <cell r="U326">
            <v>5</v>
          </cell>
          <cell r="V326">
            <v>2728.75</v>
          </cell>
          <cell r="W326">
            <v>545.75</v>
          </cell>
        </row>
        <row r="327">
          <cell r="A327" t="str">
            <v>MG119</v>
          </cell>
          <cell r="B327" t="str">
            <v>Almacén 2</v>
          </cell>
          <cell r="C327" t="str">
            <v>Liquido de frenos botella</v>
          </cell>
          <cell r="D327" t="str">
            <v xml:space="preserve">UNIDADES </v>
          </cell>
          <cell r="E327">
            <v>13</v>
          </cell>
          <cell r="F327">
            <v>45657</v>
          </cell>
          <cell r="G327">
            <v>590</v>
          </cell>
          <cell r="H327">
            <v>590</v>
          </cell>
          <cell r="I327">
            <v>590</v>
          </cell>
          <cell r="J327">
            <v>8</v>
          </cell>
          <cell r="K327">
            <v>5</v>
          </cell>
          <cell r="L327">
            <v>2950</v>
          </cell>
          <cell r="M327">
            <v>0</v>
          </cell>
          <cell r="N327" t="str">
            <v/>
          </cell>
          <cell r="O327" t="str">
            <v>0.00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45657</v>
          </cell>
          <cell r="U327">
            <v>5</v>
          </cell>
          <cell r="V327">
            <v>2950</v>
          </cell>
          <cell r="W327">
            <v>590</v>
          </cell>
        </row>
        <row r="328">
          <cell r="A328" t="str">
            <v>MG101</v>
          </cell>
          <cell r="B328" t="str">
            <v>Almacén 2</v>
          </cell>
          <cell r="C328" t="str">
            <v>Filtro de  aceite Nissan Frontier np300 2017</v>
          </cell>
          <cell r="D328" t="str">
            <v xml:space="preserve">UNIDADES </v>
          </cell>
          <cell r="E328">
            <v>13</v>
          </cell>
          <cell r="F328">
            <v>45657</v>
          </cell>
          <cell r="G328">
            <v>376.125</v>
          </cell>
          <cell r="H328">
            <v>376.125</v>
          </cell>
          <cell r="I328">
            <v>376.125</v>
          </cell>
          <cell r="J328">
            <v>3</v>
          </cell>
          <cell r="K328">
            <v>10</v>
          </cell>
          <cell r="L328">
            <v>3761.25</v>
          </cell>
          <cell r="M328">
            <v>0</v>
          </cell>
          <cell r="N328" t="str">
            <v/>
          </cell>
          <cell r="O328" t="str">
            <v>0.00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45657</v>
          </cell>
          <cell r="U328">
            <v>10</v>
          </cell>
          <cell r="V328">
            <v>3761.25</v>
          </cell>
          <cell r="W328">
            <v>376.125</v>
          </cell>
        </row>
        <row r="329">
          <cell r="A329" t="str">
            <v>MG102</v>
          </cell>
          <cell r="B329" t="str">
            <v>Almacén 2</v>
          </cell>
          <cell r="C329" t="str">
            <v>Filto de aceite Nissan Urvan 2018</v>
          </cell>
          <cell r="D329" t="str">
            <v xml:space="preserve">UNIDADES </v>
          </cell>
          <cell r="E329">
            <v>3</v>
          </cell>
          <cell r="F329">
            <v>45657</v>
          </cell>
          <cell r="G329">
            <v>413</v>
          </cell>
          <cell r="H329">
            <v>413</v>
          </cell>
          <cell r="I329">
            <v>413</v>
          </cell>
          <cell r="J329">
            <v>1</v>
          </cell>
          <cell r="K329">
            <v>2</v>
          </cell>
          <cell r="L329">
            <v>826</v>
          </cell>
          <cell r="M329">
            <v>0</v>
          </cell>
          <cell r="N329" t="str">
            <v/>
          </cell>
          <cell r="O329" t="str">
            <v>0.00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  <cell r="T329">
            <v>45657</v>
          </cell>
          <cell r="U329">
            <v>2</v>
          </cell>
          <cell r="V329">
            <v>826</v>
          </cell>
          <cell r="W329">
            <v>413</v>
          </cell>
        </row>
        <row r="330">
          <cell r="A330" t="str">
            <v>MG103</v>
          </cell>
          <cell r="B330" t="str">
            <v>Almacén 2</v>
          </cell>
          <cell r="C330" t="str">
            <v>Filto de aceite Isuzu mu-x 4x4 2015</v>
          </cell>
          <cell r="D330" t="str">
            <v xml:space="preserve">UNIDADES </v>
          </cell>
          <cell r="E330">
            <v>7</v>
          </cell>
          <cell r="F330">
            <v>45657</v>
          </cell>
          <cell r="G330">
            <v>413</v>
          </cell>
          <cell r="H330">
            <v>413</v>
          </cell>
          <cell r="I330">
            <v>413</v>
          </cell>
          <cell r="J330">
            <v>1</v>
          </cell>
          <cell r="K330">
            <v>6</v>
          </cell>
          <cell r="L330">
            <v>2478</v>
          </cell>
          <cell r="M330">
            <v>0</v>
          </cell>
          <cell r="N330" t="str">
            <v/>
          </cell>
          <cell r="O330" t="str">
            <v>0.00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45657</v>
          </cell>
          <cell r="U330">
            <v>6</v>
          </cell>
          <cell r="V330">
            <v>2478</v>
          </cell>
          <cell r="W330">
            <v>413</v>
          </cell>
        </row>
        <row r="331">
          <cell r="A331" t="str">
            <v>MG104</v>
          </cell>
          <cell r="B331" t="str">
            <v>Almacén 2</v>
          </cell>
          <cell r="C331" t="str">
            <v>Filtro de  gasoil Nissan Frontier np300 2017</v>
          </cell>
          <cell r="D331" t="str">
            <v xml:space="preserve">UNIDADES </v>
          </cell>
          <cell r="E331">
            <v>13</v>
          </cell>
          <cell r="F331">
            <v>45657</v>
          </cell>
          <cell r="G331">
            <v>501.5</v>
          </cell>
          <cell r="H331">
            <v>501.5</v>
          </cell>
          <cell r="I331">
            <v>501.5</v>
          </cell>
          <cell r="J331">
            <v>2</v>
          </cell>
          <cell r="K331">
            <v>11</v>
          </cell>
          <cell r="L331">
            <v>5516.5</v>
          </cell>
          <cell r="M331">
            <v>0</v>
          </cell>
          <cell r="N331" t="str">
            <v/>
          </cell>
          <cell r="O331" t="str">
            <v>0.00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45657</v>
          </cell>
          <cell r="U331">
            <v>11</v>
          </cell>
          <cell r="V331">
            <v>5516.5</v>
          </cell>
          <cell r="W331">
            <v>501.5</v>
          </cell>
        </row>
        <row r="332">
          <cell r="A332" t="str">
            <v>MG105</v>
          </cell>
          <cell r="B332" t="str">
            <v>Almacén 2</v>
          </cell>
          <cell r="C332" t="str">
            <v>Filto de gasoil Nissan Urvan 2018</v>
          </cell>
          <cell r="D332" t="str">
            <v xml:space="preserve">UNIDADES </v>
          </cell>
          <cell r="E332">
            <v>5</v>
          </cell>
          <cell r="F332">
            <v>45657</v>
          </cell>
          <cell r="G332">
            <v>501.5</v>
          </cell>
          <cell r="H332">
            <v>501.5</v>
          </cell>
          <cell r="I332">
            <v>501.5</v>
          </cell>
          <cell r="J332">
            <v>2</v>
          </cell>
          <cell r="K332">
            <v>3</v>
          </cell>
          <cell r="L332">
            <v>1504.5</v>
          </cell>
          <cell r="M332">
            <v>0</v>
          </cell>
          <cell r="N332" t="str">
            <v/>
          </cell>
          <cell r="O332" t="str">
            <v>0.00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45657</v>
          </cell>
          <cell r="U332">
            <v>3</v>
          </cell>
          <cell r="V332">
            <v>1504.5</v>
          </cell>
          <cell r="W332">
            <v>501.5</v>
          </cell>
        </row>
        <row r="333">
          <cell r="A333" t="str">
            <v>MG106</v>
          </cell>
          <cell r="B333" t="str">
            <v>Almacén 2</v>
          </cell>
          <cell r="C333" t="str">
            <v>Filto de gasoil Isuzu mu-x 4x4 2015</v>
          </cell>
          <cell r="D333" t="str">
            <v xml:space="preserve">UNIDADES </v>
          </cell>
          <cell r="E333">
            <v>7</v>
          </cell>
          <cell r="F333">
            <v>45657</v>
          </cell>
          <cell r="G333">
            <v>265.5</v>
          </cell>
          <cell r="H333">
            <v>265.5</v>
          </cell>
          <cell r="I333">
            <v>265.5</v>
          </cell>
          <cell r="J333">
            <v>1</v>
          </cell>
          <cell r="K333">
            <v>6</v>
          </cell>
          <cell r="L333">
            <v>1593</v>
          </cell>
          <cell r="M333">
            <v>0</v>
          </cell>
          <cell r="N333" t="str">
            <v/>
          </cell>
          <cell r="O333" t="str">
            <v>0.00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45657</v>
          </cell>
          <cell r="U333">
            <v>6</v>
          </cell>
          <cell r="V333">
            <v>1593</v>
          </cell>
          <cell r="W333">
            <v>265.5</v>
          </cell>
        </row>
        <row r="334">
          <cell r="A334" t="str">
            <v>MG107</v>
          </cell>
          <cell r="B334" t="str">
            <v>Almacén 2</v>
          </cell>
          <cell r="C334" t="str">
            <v>Filtro de  aire Nissan Frontier np300 2017</v>
          </cell>
          <cell r="D334" t="str">
            <v xml:space="preserve">UNIDADES </v>
          </cell>
          <cell r="E334">
            <v>11</v>
          </cell>
          <cell r="F334">
            <v>45657</v>
          </cell>
          <cell r="G334">
            <v>545.75</v>
          </cell>
          <cell r="H334">
            <v>545.75</v>
          </cell>
          <cell r="I334">
            <v>545.75</v>
          </cell>
          <cell r="J334">
            <v>3</v>
          </cell>
          <cell r="K334">
            <v>8</v>
          </cell>
          <cell r="L334">
            <v>4366</v>
          </cell>
          <cell r="M334">
            <v>0</v>
          </cell>
          <cell r="N334" t="str">
            <v/>
          </cell>
          <cell r="O334" t="str">
            <v>0.00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45657</v>
          </cell>
          <cell r="U334">
            <v>8</v>
          </cell>
          <cell r="V334">
            <v>4366</v>
          </cell>
          <cell r="W334">
            <v>545.75</v>
          </cell>
        </row>
        <row r="335">
          <cell r="A335" t="str">
            <v>MG108</v>
          </cell>
          <cell r="B335" t="str">
            <v>Almacén 2</v>
          </cell>
          <cell r="C335" t="str">
            <v>Filtro de aire Nissan Urvan 2018</v>
          </cell>
          <cell r="D335" t="str">
            <v xml:space="preserve">UNIDADES </v>
          </cell>
          <cell r="E335">
            <v>6</v>
          </cell>
          <cell r="F335">
            <v>45657</v>
          </cell>
          <cell r="G335">
            <v>663.75</v>
          </cell>
          <cell r="H335">
            <v>663.75</v>
          </cell>
          <cell r="I335">
            <v>663.75</v>
          </cell>
          <cell r="J335">
            <v>0</v>
          </cell>
          <cell r="K335">
            <v>6</v>
          </cell>
          <cell r="L335">
            <v>3982.5</v>
          </cell>
          <cell r="M335">
            <v>0</v>
          </cell>
          <cell r="N335" t="str">
            <v/>
          </cell>
          <cell r="O335" t="str">
            <v>0.00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45657</v>
          </cell>
          <cell r="U335">
            <v>6</v>
          </cell>
          <cell r="V335">
            <v>3982.5</v>
          </cell>
          <cell r="W335">
            <v>663.75</v>
          </cell>
        </row>
        <row r="336">
          <cell r="A336" t="str">
            <v>MG109</v>
          </cell>
          <cell r="B336" t="str">
            <v>Almacén 2</v>
          </cell>
          <cell r="C336" t="str">
            <v>Filtro de aire Isuzu mu-x 4x4 2015</v>
          </cell>
          <cell r="D336" t="str">
            <v xml:space="preserve">UNIDADES </v>
          </cell>
          <cell r="E336">
            <v>6</v>
          </cell>
          <cell r="F336">
            <v>45657</v>
          </cell>
          <cell r="G336">
            <v>295</v>
          </cell>
          <cell r="H336">
            <v>295</v>
          </cell>
          <cell r="I336">
            <v>295</v>
          </cell>
          <cell r="J336">
            <v>1</v>
          </cell>
          <cell r="K336">
            <v>5</v>
          </cell>
          <cell r="L336">
            <v>1475</v>
          </cell>
          <cell r="M336">
            <v>0</v>
          </cell>
          <cell r="N336" t="str">
            <v/>
          </cell>
          <cell r="O336" t="str">
            <v>0.00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45657</v>
          </cell>
          <cell r="U336">
            <v>5</v>
          </cell>
          <cell r="V336">
            <v>1475</v>
          </cell>
          <cell r="W336">
            <v>295</v>
          </cell>
        </row>
        <row r="337">
          <cell r="A337" t="str">
            <v>MG295</v>
          </cell>
          <cell r="B337" t="str">
            <v>Almacén 2</v>
          </cell>
          <cell r="C337" t="str">
            <v>TAMBORES DE FRENOS TRASERO NISSAN FRONTIER</v>
          </cell>
          <cell r="D337" t="str">
            <v xml:space="preserve">UNIDADES </v>
          </cell>
          <cell r="E337">
            <v>0</v>
          </cell>
          <cell r="F337">
            <v>45657</v>
          </cell>
          <cell r="G337" t="str">
            <v>0</v>
          </cell>
          <cell r="H337">
            <v>0</v>
          </cell>
          <cell r="I337" t="str">
            <v>0</v>
          </cell>
          <cell r="J337">
            <v>0</v>
          </cell>
          <cell r="K337">
            <v>0</v>
          </cell>
          <cell r="L337">
            <v>0</v>
          </cell>
          <cell r="M337">
            <v>2</v>
          </cell>
          <cell r="N337">
            <v>45775</v>
          </cell>
          <cell r="O337" t="str">
            <v>0.00</v>
          </cell>
          <cell r="P337">
            <v>0</v>
          </cell>
          <cell r="Q337">
            <v>2</v>
          </cell>
          <cell r="R337">
            <v>0</v>
          </cell>
          <cell r="S337">
            <v>0</v>
          </cell>
          <cell r="T337">
            <v>45775</v>
          </cell>
          <cell r="U337">
            <v>0</v>
          </cell>
          <cell r="V337">
            <v>0</v>
          </cell>
          <cell r="W337" t="str">
            <v>0</v>
          </cell>
        </row>
        <row r="338">
          <cell r="A338" t="str">
            <v>MG296</v>
          </cell>
          <cell r="B338" t="str">
            <v>Almacén 2</v>
          </cell>
          <cell r="C338" t="str">
            <v>CILINDRO DE FRENOS TRASERO NISSAN FRONTIER</v>
          </cell>
          <cell r="D338" t="str">
            <v xml:space="preserve">UNIDADES </v>
          </cell>
          <cell r="E338">
            <v>0</v>
          </cell>
          <cell r="F338">
            <v>45657</v>
          </cell>
          <cell r="G338" t="str">
            <v>0</v>
          </cell>
          <cell r="H338">
            <v>0</v>
          </cell>
          <cell r="I338" t="str">
            <v>0</v>
          </cell>
          <cell r="J338">
            <v>0</v>
          </cell>
          <cell r="K338">
            <v>0</v>
          </cell>
          <cell r="L338">
            <v>0</v>
          </cell>
          <cell r="M338">
            <v>2</v>
          </cell>
          <cell r="N338">
            <v>45775</v>
          </cell>
          <cell r="O338" t="str">
            <v>0.00</v>
          </cell>
          <cell r="P338">
            <v>0</v>
          </cell>
          <cell r="Q338">
            <v>2</v>
          </cell>
          <cell r="R338">
            <v>0</v>
          </cell>
          <cell r="S338">
            <v>0</v>
          </cell>
          <cell r="T338">
            <v>45775</v>
          </cell>
          <cell r="U338">
            <v>0</v>
          </cell>
          <cell r="V338">
            <v>0</v>
          </cell>
          <cell r="W338" t="str">
            <v>0</v>
          </cell>
        </row>
        <row r="339">
          <cell r="A339" t="str">
            <v>2.3.9.8.01</v>
          </cell>
          <cell r="B339" t="str">
            <v>SUBTOTAL</v>
          </cell>
          <cell r="G339">
            <v>19694.125</v>
          </cell>
          <cell r="H339">
            <v>63855.625</v>
          </cell>
          <cell r="I339">
            <v>19694.125</v>
          </cell>
          <cell r="L339">
            <v>57298.5</v>
          </cell>
          <cell r="N339" t="str">
            <v/>
          </cell>
          <cell r="O339">
            <v>0</v>
          </cell>
          <cell r="P339">
            <v>0</v>
          </cell>
          <cell r="S339">
            <v>0</v>
          </cell>
          <cell r="V339">
            <v>57298.5</v>
          </cell>
          <cell r="W339">
            <v>19694.125</v>
          </cell>
        </row>
        <row r="340">
          <cell r="B340" t="str">
            <v>Accesorios</v>
          </cell>
          <cell r="P340">
            <v>0</v>
          </cell>
          <cell r="T340" t="str">
            <v>CUENTA CONTABLE 1.1.05.01.99.01</v>
          </cell>
          <cell r="W340" t="str">
            <v>0</v>
          </cell>
        </row>
        <row r="341">
          <cell r="A341" t="str">
            <v>MG277</v>
          </cell>
          <cell r="B341" t="str">
            <v>Almacén 1</v>
          </cell>
          <cell r="C341" t="str">
            <v>HEADSET MAIDI MRD-805(AURICULARES DE TELEFONO)</v>
          </cell>
          <cell r="D341" t="str">
            <v xml:space="preserve">UNIDADES </v>
          </cell>
          <cell r="E341">
            <v>0</v>
          </cell>
          <cell r="F341">
            <v>45657</v>
          </cell>
          <cell r="G341" t="str">
            <v>0</v>
          </cell>
          <cell r="H341">
            <v>0</v>
          </cell>
          <cell r="I341" t="str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 t="str">
            <v/>
          </cell>
          <cell r="O341" t="str">
            <v>0.00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  <cell r="T341">
            <v>45657</v>
          </cell>
          <cell r="U341">
            <v>0</v>
          </cell>
          <cell r="V341">
            <v>0</v>
          </cell>
          <cell r="W341" t="str">
            <v>0</v>
          </cell>
        </row>
        <row r="342">
          <cell r="A342" t="str">
            <v>2.3.9.8.02</v>
          </cell>
          <cell r="G342" t="str">
            <v>0</v>
          </cell>
          <cell r="H342">
            <v>0</v>
          </cell>
          <cell r="I342" t="str">
            <v>0</v>
          </cell>
          <cell r="J342">
            <v>0</v>
          </cell>
          <cell r="K342">
            <v>0</v>
          </cell>
          <cell r="L342">
            <v>0</v>
          </cell>
          <cell r="N342" t="str">
            <v/>
          </cell>
          <cell r="O342" t="str">
            <v>0.00</v>
          </cell>
          <cell r="P342">
            <v>0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 t="str">
            <v>0</v>
          </cell>
        </row>
        <row r="343">
          <cell r="B343" t="str">
            <v xml:space="preserve">PRODUCTOS Y ÚTILES VARIOS </v>
          </cell>
          <cell r="M343">
            <v>0</v>
          </cell>
          <cell r="N343" t="str">
            <v/>
          </cell>
          <cell r="P343">
            <v>0</v>
          </cell>
          <cell r="T343" t="str">
            <v xml:space="preserve">CUENTA CONTABLE </v>
          </cell>
          <cell r="W343" t="str">
            <v>0</v>
          </cell>
        </row>
        <row r="344">
          <cell r="A344" t="str">
            <v>MG300</v>
          </cell>
          <cell r="B344" t="str">
            <v>Almacén 2</v>
          </cell>
          <cell r="C344" t="str">
            <v>KIT DE FLASH PARA CÁMARA GODOX VING V860III TTL</v>
          </cell>
          <cell r="D344" t="str">
            <v xml:space="preserve">UNIDADES </v>
          </cell>
          <cell r="E344">
            <v>0</v>
          </cell>
          <cell r="F344">
            <v>45657</v>
          </cell>
          <cell r="G344" t="str">
            <v>0</v>
          </cell>
          <cell r="H344">
            <v>0</v>
          </cell>
          <cell r="I344" t="str">
            <v>0</v>
          </cell>
          <cell r="J344">
            <v>0</v>
          </cell>
          <cell r="K344">
            <v>0</v>
          </cell>
          <cell r="L344">
            <v>0</v>
          </cell>
          <cell r="M344">
            <v>1</v>
          </cell>
          <cell r="N344">
            <v>45778</v>
          </cell>
          <cell r="O344" t="str">
            <v>0.00</v>
          </cell>
          <cell r="P344">
            <v>0</v>
          </cell>
          <cell r="Q344">
            <v>1</v>
          </cell>
          <cell r="R344">
            <v>0</v>
          </cell>
          <cell r="S344">
            <v>0</v>
          </cell>
          <cell r="T344">
            <v>45778</v>
          </cell>
          <cell r="U344">
            <v>0</v>
          </cell>
          <cell r="V344">
            <v>0</v>
          </cell>
          <cell r="W344" t="str">
            <v>0</v>
          </cell>
        </row>
        <row r="345">
          <cell r="A345" t="str">
            <v>MG301</v>
          </cell>
          <cell r="B345" t="str">
            <v>Almacén 2</v>
          </cell>
          <cell r="C345" t="str">
            <v>ADAPTADOR DE RED USB WIFI TENDA U2, 2.4GHZ</v>
          </cell>
          <cell r="D345" t="str">
            <v xml:space="preserve">UNIDADES </v>
          </cell>
          <cell r="E345">
            <v>0</v>
          </cell>
          <cell r="F345">
            <v>45657</v>
          </cell>
          <cell r="G345" t="str">
            <v>0</v>
          </cell>
          <cell r="H345">
            <v>0</v>
          </cell>
          <cell r="I345" t="str">
            <v>0</v>
          </cell>
          <cell r="J345">
            <v>0</v>
          </cell>
          <cell r="K345">
            <v>0</v>
          </cell>
          <cell r="L345">
            <v>0</v>
          </cell>
          <cell r="M345">
            <v>4</v>
          </cell>
          <cell r="N345">
            <v>45778</v>
          </cell>
          <cell r="O345" t="str">
            <v>0.00</v>
          </cell>
          <cell r="P345">
            <v>0</v>
          </cell>
          <cell r="Q345">
            <v>4</v>
          </cell>
          <cell r="R345">
            <v>0</v>
          </cell>
          <cell r="S345">
            <v>0</v>
          </cell>
          <cell r="T345">
            <v>45778</v>
          </cell>
          <cell r="U345">
            <v>0</v>
          </cell>
          <cell r="V345">
            <v>0</v>
          </cell>
          <cell r="W345" t="str">
            <v>0</v>
          </cell>
        </row>
        <row r="346">
          <cell r="A346" t="str">
            <v>2.3.9.9.01</v>
          </cell>
          <cell r="B346" t="str">
            <v>SUBTOTAL</v>
          </cell>
          <cell r="G346">
            <v>0</v>
          </cell>
          <cell r="H346">
            <v>0</v>
          </cell>
          <cell r="I346">
            <v>0</v>
          </cell>
          <cell r="L346">
            <v>0</v>
          </cell>
          <cell r="N346" t="str">
            <v/>
          </cell>
          <cell r="O346">
            <v>0</v>
          </cell>
          <cell r="P346">
            <v>0</v>
          </cell>
          <cell r="R346">
            <v>0</v>
          </cell>
          <cell r="S346">
            <v>0</v>
          </cell>
          <cell r="V346">
            <v>0</v>
          </cell>
          <cell r="W346">
            <v>0</v>
          </cell>
        </row>
        <row r="347">
          <cell r="B347" t="str">
            <v xml:space="preserve">PRODUCTOS Y ÚTILES DIVERSOS </v>
          </cell>
          <cell r="M347">
            <v>0</v>
          </cell>
          <cell r="N347" t="str">
            <v/>
          </cell>
          <cell r="P347">
            <v>0</v>
          </cell>
          <cell r="R347">
            <v>0</v>
          </cell>
          <cell r="S347">
            <v>0</v>
          </cell>
          <cell r="T347" t="str">
            <v>CUENTA CONTABLE 1.1.05.01.99.01</v>
          </cell>
          <cell r="W347" t="str">
            <v>0</v>
          </cell>
        </row>
        <row r="348">
          <cell r="A348" t="str">
            <v>MG231</v>
          </cell>
          <cell r="B348" t="str">
            <v>Almacén 2</v>
          </cell>
          <cell r="C348" t="str">
            <v>INDICADOR DE PISO MOJADO</v>
          </cell>
          <cell r="D348" t="str">
            <v xml:space="preserve">UNIDADES </v>
          </cell>
          <cell r="E348">
            <v>1</v>
          </cell>
          <cell r="F348">
            <v>45657</v>
          </cell>
          <cell r="G348">
            <v>2295.02</v>
          </cell>
          <cell r="H348">
            <v>2295.02</v>
          </cell>
          <cell r="I348">
            <v>2295.02</v>
          </cell>
          <cell r="J348">
            <v>0</v>
          </cell>
          <cell r="K348">
            <v>1</v>
          </cell>
          <cell r="L348">
            <v>2295.02</v>
          </cell>
          <cell r="M348">
            <v>0</v>
          </cell>
          <cell r="N348" t="str">
            <v/>
          </cell>
          <cell r="O348" t="str">
            <v>0.00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45657</v>
          </cell>
          <cell r="U348">
            <v>1</v>
          </cell>
          <cell r="V348">
            <v>2295.02</v>
          </cell>
          <cell r="W348">
            <v>2295.02</v>
          </cell>
        </row>
        <row r="349">
          <cell r="A349" t="str">
            <v>MG269</v>
          </cell>
          <cell r="B349" t="str">
            <v>Almacén 2</v>
          </cell>
          <cell r="C349" t="str">
            <v>BUZON EN METAL  CONVINIL</v>
          </cell>
          <cell r="D349" t="str">
            <v xml:space="preserve">UNIDADES </v>
          </cell>
          <cell r="E349">
            <v>0</v>
          </cell>
          <cell r="F349">
            <v>45657</v>
          </cell>
          <cell r="G349" t="str">
            <v>0</v>
          </cell>
          <cell r="H349">
            <v>0</v>
          </cell>
          <cell r="I349" t="str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 t="str">
            <v/>
          </cell>
          <cell r="O349" t="str">
            <v>0.00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  <cell r="T349">
            <v>45657</v>
          </cell>
          <cell r="U349">
            <v>0</v>
          </cell>
          <cell r="V349">
            <v>0</v>
          </cell>
          <cell r="W349" t="str">
            <v>0</v>
          </cell>
        </row>
        <row r="350">
          <cell r="A350" t="str">
            <v>MG268</v>
          </cell>
          <cell r="B350" t="str">
            <v>Almacén 2</v>
          </cell>
          <cell r="C350" t="str">
            <v>LETREROS ACRILICO BLANCO</v>
          </cell>
          <cell r="D350" t="str">
            <v xml:space="preserve">UNIDADES </v>
          </cell>
          <cell r="E350">
            <v>0</v>
          </cell>
          <cell r="F350">
            <v>45657</v>
          </cell>
          <cell r="G350" t="str">
            <v>0</v>
          </cell>
          <cell r="H350">
            <v>0</v>
          </cell>
          <cell r="I350" t="str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 t="str">
            <v/>
          </cell>
          <cell r="O350" t="str">
            <v>0.00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45657</v>
          </cell>
          <cell r="U350">
            <v>0</v>
          </cell>
          <cell r="V350">
            <v>0</v>
          </cell>
          <cell r="W350" t="str">
            <v>0</v>
          </cell>
        </row>
        <row r="351">
          <cell r="A351" t="str">
            <v>MG196</v>
          </cell>
          <cell r="B351" t="str">
            <v>Almacén 2</v>
          </cell>
          <cell r="C351" t="str">
            <v>Buzón de denuncia Ética e Integridad</v>
          </cell>
          <cell r="D351" t="str">
            <v xml:space="preserve">UNIDADES </v>
          </cell>
          <cell r="E351">
            <v>0</v>
          </cell>
          <cell r="F351">
            <v>45657</v>
          </cell>
          <cell r="G351" t="str">
            <v>0</v>
          </cell>
          <cell r="H351" t="str">
            <v>0</v>
          </cell>
          <cell r="I351" t="str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 t="str">
            <v/>
          </cell>
          <cell r="O351" t="str">
            <v>0.00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  <cell r="T351">
            <v>45657</v>
          </cell>
          <cell r="U351">
            <v>0</v>
          </cell>
          <cell r="V351">
            <v>0</v>
          </cell>
          <cell r="W351" t="str">
            <v>0</v>
          </cell>
        </row>
        <row r="352">
          <cell r="A352" t="str">
            <v>2.3.9.9.05</v>
          </cell>
          <cell r="B352" t="str">
            <v>SUBTOTAL</v>
          </cell>
          <cell r="G352">
            <v>2295.02</v>
          </cell>
          <cell r="H352">
            <v>2295.02</v>
          </cell>
          <cell r="I352">
            <v>2295.02</v>
          </cell>
          <cell r="L352">
            <v>2295.02</v>
          </cell>
          <cell r="N352" t="str">
            <v/>
          </cell>
          <cell r="O352">
            <v>0</v>
          </cell>
          <cell r="P352">
            <v>0</v>
          </cell>
          <cell r="R352">
            <v>0</v>
          </cell>
          <cell r="S352">
            <v>0</v>
          </cell>
          <cell r="V352">
            <v>2295.02</v>
          </cell>
          <cell r="W352">
            <v>2295.02</v>
          </cell>
        </row>
        <row r="353">
          <cell r="B353" t="str">
            <v>TOTAL GENERAL</v>
          </cell>
          <cell r="G353">
            <v>105998.70496666669</v>
          </cell>
          <cell r="H353">
            <v>163856.5926</v>
          </cell>
          <cell r="I353">
            <v>105998.70496666669</v>
          </cell>
          <cell r="L353">
            <v>435175.72931666678</v>
          </cell>
          <cell r="O353">
            <v>36955.021977801494</v>
          </cell>
          <cell r="S353">
            <v>314419.03994529002</v>
          </cell>
          <cell r="V353">
            <v>778074.64703662589</v>
          </cell>
          <cell r="W353">
            <v>133706.27481112492</v>
          </cell>
        </row>
      </sheetData>
      <sheetData sheetId="3"/>
      <sheetData sheetId="4"/>
      <sheetData sheetId="5"/>
      <sheetData sheetId="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E629B90-A3A8-424B-9274-EEE4A13B8C05}" name="Tabla2" displayName="Tabla2" ref="A3:F310" totalsRowCount="1" headerRowDxfId="16" totalsRowDxfId="15" headerRowBorderDxfId="13" tableBorderDxfId="14" totalsRowBorderDxfId="12">
  <tableColumns count="6">
    <tableColumn id="2" xr3:uid="{073024CB-EE01-45B0-97AC-E3CA17E241B3}" name="Código " dataDxfId="11" totalsRowDxfId="5">
      <calculatedColumnFormula>VLOOKUP('[1]INVENTARIO GENERAL '!A4,'[1]INVENTARIO GENERAL '!A2:W618,1,FALSE)</calculatedColumnFormula>
    </tableColumn>
    <tableColumn id="3" xr3:uid="{434A5057-0E0E-4D55-A97A-BBE5C99E30DF}" name="Descripción Artículo" dataDxfId="10" totalsRowDxfId="4">
      <calculatedColumnFormula>VLOOKUP(Tabla2[[#This Row],[Código ]],'[1]INVENTARIO GENERAL '!A2:W618,3,FALSE)</calculatedColumnFormula>
    </tableColumn>
    <tableColumn id="4" xr3:uid="{DDE52764-FEFA-4111-A13C-13B2B827CC26}" name="Unidad de Medida" dataDxfId="9" totalsRowDxfId="3">
      <calculatedColumnFormula>VLOOKUP(Tabla2[[#This Row],[Código ]],'[1]INVENTARIO GENERAL '!A2:W618,4,FALSE)</calculatedColumnFormula>
    </tableColumn>
    <tableColumn id="5" xr3:uid="{7E371CC8-ED23-4B21-93E3-BE1C950543CD}" name="Existencia" dataDxfId="8" totalsRowDxfId="2">
      <calculatedColumnFormula>VLOOKUP(Tabla2[[#This Row],[Código ]],'[1]INVENTARIO GENERAL  Modificada'!$1:$1048576,23,FALSE)</calculatedColumnFormula>
    </tableColumn>
    <tableColumn id="6" xr3:uid="{8FC95B12-6711-45D5-B9F2-E871A4BF0670}" name="Costo Unitario " dataDxfId="7" totalsRowDxfId="1" dataCellStyle="Millares">
      <calculatedColumnFormula>VLOOKUP(Tabla2[[#This Row],[Código ]],'[1]INVENTARIO GENERAL  Modificada'!$1:$1048576,25,FALSE)</calculatedColumnFormula>
    </tableColumn>
    <tableColumn id="7" xr3:uid="{5A28ABA6-4ED0-417F-8B60-27DA4BDA9C5F}" name="Valor total RD$" totalsRowFunction="sum" dataDxfId="6" totalsRowDxfId="0">
      <calculatedColumnFormula>+Tabla2[[#This Row],[Costo Unitario ]]*Tabla2[[#This Row],[Existencia]]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EFF89-C015-43DB-A51F-549197538F6A}">
  <dimension ref="A1:F315"/>
  <sheetViews>
    <sheetView tabSelected="1" workbookViewId="0">
      <selection activeCell="I2" sqref="I2"/>
    </sheetView>
  </sheetViews>
  <sheetFormatPr baseColWidth="10" defaultRowHeight="15" x14ac:dyDescent="0.25"/>
  <cols>
    <col min="1" max="1" width="13.140625" style="19" customWidth="1"/>
    <col min="2" max="2" width="58" customWidth="1"/>
    <col min="3" max="3" width="21.140625" style="19" customWidth="1"/>
    <col min="4" max="4" width="13.140625" style="20" customWidth="1"/>
    <col min="5" max="5" width="17.7109375" style="19" customWidth="1"/>
    <col min="6" max="6" width="18" customWidth="1"/>
  </cols>
  <sheetData>
    <row r="1" spans="1:6" ht="73.5" customHeight="1" x14ac:dyDescent="0.25">
      <c r="A1" s="1"/>
      <c r="B1" s="2"/>
      <c r="C1" s="1"/>
      <c r="D1" s="3"/>
      <c r="E1" s="1"/>
      <c r="F1" s="2"/>
    </row>
    <row r="2" spans="1:6" ht="68.25" customHeight="1" thickBot="1" x14ac:dyDescent="0.4">
      <c r="A2" s="4" t="s">
        <v>13</v>
      </c>
      <c r="B2" s="4"/>
      <c r="C2" s="4"/>
      <c r="D2" s="4"/>
      <c r="E2" s="4"/>
      <c r="F2" s="4"/>
    </row>
    <row r="3" spans="1:6" ht="38.25" thickBot="1" x14ac:dyDescent="0.3">
      <c r="A3" s="5" t="s">
        <v>0</v>
      </c>
      <c r="B3" s="5" t="s">
        <v>1</v>
      </c>
      <c r="C3" s="6" t="s">
        <v>2</v>
      </c>
      <c r="D3" s="7" t="s">
        <v>3</v>
      </c>
      <c r="E3" s="6" t="s">
        <v>4</v>
      </c>
      <c r="F3" s="6" t="s">
        <v>5</v>
      </c>
    </row>
    <row r="4" spans="1:6" x14ac:dyDescent="0.25">
      <c r="A4" s="1" t="str">
        <f>VLOOKUP('[1]INVENTARIO GENERAL '!A4,'[1]INVENTARIO GENERAL '!A2:W618,1,FALSE)</f>
        <v>MG113</v>
      </c>
      <c r="B4" s="2" t="str">
        <f>VLOOKUP(Tabla2[[#This Row],[Código ]],'[1]INVENTARIO GENERAL '!A2:W618,3,FALSE)</f>
        <v>Faldo de agua 20/1</v>
      </c>
      <c r="C4" s="1" t="str">
        <f>VLOOKUP(Tabla2[[#This Row],[Código ]],'[1]INVENTARIO GENERAL '!A2:W618,4,FALSE)</f>
        <v>PAQUETE</v>
      </c>
      <c r="D4" s="8">
        <f>VLOOKUP(Tabla2[[#This Row],[Código ]],'[1]INVENTARIO GENERAL  Modificada'!$1:$1048576,23,FALSE)</f>
        <v>9</v>
      </c>
      <c r="E4" s="8">
        <f>VLOOKUP(Tabla2[[#This Row],[Código ]],'[1]INVENTARIO GENERAL  Modificada'!$1:$1048576,25,FALSE)</f>
        <v>155</v>
      </c>
      <c r="F4" s="9">
        <f>+Tabla2[[#This Row],[Costo Unitario ]]*Tabla2[[#This Row],[Existencia]]</f>
        <v>1395</v>
      </c>
    </row>
    <row r="5" spans="1:6" x14ac:dyDescent="0.25">
      <c r="A5" s="1" t="str">
        <f>VLOOKUP('[1]INVENTARIO GENERAL '!A5,'[1]INVENTARIO GENERAL '!A3:W619,1,FALSE)</f>
        <v>MG114</v>
      </c>
      <c r="B5" s="2" t="str">
        <f>VLOOKUP(Tabla2[[#This Row],[Código ]],'[1]INVENTARIO GENERAL '!A3:W619,3,FALSE)</f>
        <v>BOTELLON DE AGUA</v>
      </c>
      <c r="C5" s="1" t="str">
        <f>VLOOKUP(Tabla2[[#This Row],[Código ]],'[1]INVENTARIO GENERAL '!A3:W619,4,FALSE)</f>
        <v xml:space="preserve">UNIDADES </v>
      </c>
      <c r="D5" s="8">
        <f ca="1">VLOOKUP(Tabla2[[#This Row],[Código ]],'[1]INVENTARIO GENERAL  Modificada'!$1:$1048576,23,FALSE)</f>
        <v>30</v>
      </c>
      <c r="E5" s="8">
        <f ca="1">VLOOKUP(Tabla2[[#This Row],[Código ]],'[1]INVENTARIO GENERAL  Modificada'!$1:$1048576,25,FALSE)</f>
        <v>65</v>
      </c>
      <c r="F5" s="9">
        <f ca="1">+Tabla2[[#This Row],[Costo Unitario ]]*Tabla2[[#This Row],[Existencia]]</f>
        <v>1950</v>
      </c>
    </row>
    <row r="6" spans="1:6" x14ac:dyDescent="0.25">
      <c r="A6" s="1" t="str">
        <f>VLOOKUP('[1]INVENTARIO GENERAL '!A6,'[1]INVENTARIO GENERAL '!A4:W620,1,FALSE)</f>
        <v>MG199</v>
      </c>
      <c r="B6" s="2" t="str">
        <f>VLOOKUP(Tabla2[[#This Row],[Código ]],'[1]INVENTARIO GENERAL '!A4:W620,3,FALSE)</f>
        <v>Botella de agua 20 onzas</v>
      </c>
      <c r="C6" s="1" t="str">
        <f>VLOOKUP(Tabla2[[#This Row],[Código ]],'[1]INVENTARIO GENERAL '!A4:W620,4,FALSE)</f>
        <v xml:space="preserve">UNIDADES </v>
      </c>
      <c r="D6" s="8">
        <f ca="1">VLOOKUP(Tabla2[[#This Row],[Código ]],'[1]INVENTARIO GENERAL  Modificada'!$1:$1048576,23,FALSE)</f>
        <v>0</v>
      </c>
      <c r="E6" s="8">
        <f ca="1">VLOOKUP(Tabla2[[#This Row],[Código ]],'[1]INVENTARIO GENERAL  Modificada'!$1:$1048576,25,FALSE)</f>
        <v>0</v>
      </c>
      <c r="F6" s="9">
        <f ca="1">+Tabla2[[#This Row],[Costo Unitario ]]*Tabla2[[#This Row],[Existencia]]</f>
        <v>0</v>
      </c>
    </row>
    <row r="7" spans="1:6" x14ac:dyDescent="0.25">
      <c r="A7" s="1" t="str">
        <f>VLOOKUP('[1]INVENTARIO GENERAL '!A7,'[1]INVENTARIO GENERAL '!A5:W621,1,FALSE)</f>
        <v>MG122</v>
      </c>
      <c r="B7" s="2" t="str">
        <f>VLOOKUP(Tabla2[[#This Row],[Código ]],'[1]INVENTARIO GENERAL '!A5:W621,3,FALSE)</f>
        <v>Azucar blanca 2LB</v>
      </c>
      <c r="C7" s="1" t="str">
        <f>VLOOKUP(Tabla2[[#This Row],[Código ]],'[1]INVENTARIO GENERAL '!A5:W621,4,FALSE)</f>
        <v>PAQUETE</v>
      </c>
      <c r="D7" s="8">
        <f ca="1">VLOOKUP(Tabla2[[#This Row],[Código ]],'[1]INVENTARIO GENERAL  Modificada'!$1:$1048576,23,FALSE)</f>
        <v>4</v>
      </c>
      <c r="E7" s="8">
        <f ca="1">VLOOKUP(Tabla2[[#This Row],[Código ]],'[1]INVENTARIO GENERAL  Modificada'!$1:$1048576,25,FALSE)</f>
        <v>90.48</v>
      </c>
      <c r="F7" s="9">
        <f ca="1">+Tabla2[[#This Row],[Costo Unitario ]]*Tabla2[[#This Row],[Existencia]]</f>
        <v>361.92</v>
      </c>
    </row>
    <row r="8" spans="1:6" x14ac:dyDescent="0.25">
      <c r="A8" s="1" t="str">
        <f>VLOOKUP('[1]INVENTARIO GENERAL '!A8,'[1]INVENTARIO GENERAL '!A6:W622,1,FALSE)</f>
        <v>MG123</v>
      </c>
      <c r="B8" s="2" t="str">
        <f>VLOOKUP(Tabla2[[#This Row],[Código ]],'[1]INVENTARIO GENERAL '!A6:W622,3,FALSE)</f>
        <v>Azucar crema 2LB</v>
      </c>
      <c r="C8" s="1" t="str">
        <f>VLOOKUP(Tabla2[[#This Row],[Código ]],'[1]INVENTARIO GENERAL '!A6:W622,4,FALSE)</f>
        <v>PAQUETE</v>
      </c>
      <c r="D8" s="8">
        <f ca="1">VLOOKUP(Tabla2[[#This Row],[Código ]],'[1]INVENTARIO GENERAL  Modificada'!$1:$1048576,23,FALSE)</f>
        <v>4</v>
      </c>
      <c r="E8" s="8">
        <f ca="1">VLOOKUP(Tabla2[[#This Row],[Código ]],'[1]INVENTARIO GENERAL  Modificada'!$1:$1048576,25,FALSE)</f>
        <v>82.340999999999994</v>
      </c>
      <c r="F8" s="9">
        <f ca="1">+Tabla2[[#This Row],[Costo Unitario ]]*Tabla2[[#This Row],[Existencia]]</f>
        <v>329.36399999999998</v>
      </c>
    </row>
    <row r="9" spans="1:6" x14ac:dyDescent="0.25">
      <c r="A9" s="1" t="str">
        <f>VLOOKUP('[1]INVENTARIO GENERAL '!A9,'[1]INVENTARIO GENERAL '!A7:W623,1,FALSE)</f>
        <v>MG125</v>
      </c>
      <c r="B9" s="2" t="str">
        <f>VLOOKUP(Tabla2[[#This Row],[Código ]],'[1]INVENTARIO GENERAL '!A7:W623,3,FALSE)</f>
        <v>Azucar refino 4LB</v>
      </c>
      <c r="C9" s="1" t="str">
        <f>VLOOKUP(Tabla2[[#This Row],[Código ]],'[1]INVENTARIO GENERAL '!A7:W623,4,FALSE)</f>
        <v>PAQUETE</v>
      </c>
      <c r="D9" s="8">
        <f ca="1">VLOOKUP(Tabla2[[#This Row],[Código ]],'[1]INVENTARIO GENERAL  Modificada'!$1:$1048576,23,FALSE)</f>
        <v>0</v>
      </c>
      <c r="E9" s="8">
        <f ca="1">VLOOKUP(Tabla2[[#This Row],[Código ]],'[1]INVENTARIO GENERAL  Modificada'!$1:$1048576,25,FALSE)</f>
        <v>0</v>
      </c>
      <c r="F9" s="9">
        <f ca="1">+Tabla2[[#This Row],[Costo Unitario ]]*Tabla2[[#This Row],[Existencia]]</f>
        <v>0</v>
      </c>
    </row>
    <row r="10" spans="1:6" x14ac:dyDescent="0.25">
      <c r="A10" s="1" t="str">
        <f>VLOOKUP('[1]INVENTARIO GENERAL '!A10,'[1]INVENTARIO GENERAL '!A8:W624,1,FALSE)</f>
        <v>MG136</v>
      </c>
      <c r="B10" s="2" t="str">
        <f>VLOOKUP(Tabla2[[#This Row],[Código ]],'[1]INVENTARIO GENERAL '!A8:W624,3,FALSE)</f>
        <v>Azucar crema 4LB</v>
      </c>
      <c r="C10" s="1" t="str">
        <f>VLOOKUP(Tabla2[[#This Row],[Código ]],'[1]INVENTARIO GENERAL '!A8:W624,4,FALSE)</f>
        <v>PAQUETE</v>
      </c>
      <c r="D10" s="8">
        <f ca="1">VLOOKUP(Tabla2[[#This Row],[Código ]],'[1]INVENTARIO GENERAL  Modificada'!$1:$1048576,23,FALSE)</f>
        <v>3</v>
      </c>
      <c r="E10" s="8">
        <f ca="1">VLOOKUP(Tabla2[[#This Row],[Código ]],'[1]INVENTARIO GENERAL  Modificada'!$1:$1048576,25,FALSE)</f>
        <v>119</v>
      </c>
      <c r="F10" s="9">
        <f ca="1">+Tabla2[[#This Row],[Costo Unitario ]]*Tabla2[[#This Row],[Existencia]]</f>
        <v>357</v>
      </c>
    </row>
    <row r="11" spans="1:6" x14ac:dyDescent="0.25">
      <c r="A11" s="1" t="str">
        <f>VLOOKUP('[1]INVENTARIO GENERAL '!A11,'[1]INVENTARIO GENERAL '!A9:W625,1,FALSE)</f>
        <v>MG138</v>
      </c>
      <c r="B11" s="2" t="str">
        <f>VLOOKUP(Tabla2[[#This Row],[Código ]],'[1]INVENTARIO GENERAL '!A9:W625,3,FALSE)</f>
        <v>Caja de té 10/1</v>
      </c>
      <c r="C11" s="1" t="str">
        <f>VLOOKUP(Tabla2[[#This Row],[Código ]],'[1]INVENTARIO GENERAL '!A9:W625,4,FALSE)</f>
        <v>CAJA</v>
      </c>
      <c r="D11" s="8">
        <f ca="1">VLOOKUP(Tabla2[[#This Row],[Código ]],'[1]INVENTARIO GENERAL  Modificada'!$1:$1048576,23,FALSE)</f>
        <v>0</v>
      </c>
      <c r="E11" s="8">
        <f ca="1">VLOOKUP(Tabla2[[#This Row],[Código ]],'[1]INVENTARIO GENERAL  Modificada'!$1:$1048576,25,FALSE)</f>
        <v>0</v>
      </c>
      <c r="F11" s="9">
        <f ca="1">+Tabla2[[#This Row],[Costo Unitario ]]*Tabla2[[#This Row],[Existencia]]</f>
        <v>0</v>
      </c>
    </row>
    <row r="12" spans="1:6" x14ac:dyDescent="0.25">
      <c r="A12" s="1" t="str">
        <f>VLOOKUP('[1]INVENTARIO GENERAL '!A12,'[1]INVENTARIO GENERAL '!A10:W626,1,FALSE)</f>
        <v>MG140</v>
      </c>
      <c r="B12" s="2" t="str">
        <f>VLOOKUP(Tabla2[[#This Row],[Código ]],'[1]INVENTARIO GENERAL '!A10:W626,3,FALSE)</f>
        <v>Café Santo Domingo paquete 1 LB</v>
      </c>
      <c r="C12" s="1" t="str">
        <f>VLOOKUP(Tabla2[[#This Row],[Código ]],'[1]INVENTARIO GENERAL '!A10:W626,4,FALSE)</f>
        <v>PAQUETE</v>
      </c>
      <c r="D12" s="8">
        <f ca="1">VLOOKUP(Tabla2[[#This Row],[Código ]],'[1]INVENTARIO GENERAL  Modificada'!$1:$1048576,23,FALSE)</f>
        <v>0</v>
      </c>
      <c r="E12" s="8">
        <f ca="1">VLOOKUP(Tabla2[[#This Row],[Código ]],'[1]INVENTARIO GENERAL  Modificada'!$1:$1048576,25,FALSE)</f>
        <v>0</v>
      </c>
      <c r="F12" s="9">
        <f ca="1">+Tabla2[[#This Row],[Costo Unitario ]]*Tabla2[[#This Row],[Existencia]]</f>
        <v>0</v>
      </c>
    </row>
    <row r="13" spans="1:6" x14ac:dyDescent="0.25">
      <c r="A13" s="1" t="str">
        <f>VLOOKUP('[1]INVENTARIO GENERAL '!A13,'[1]INVENTARIO GENERAL '!A11:W627,1,FALSE)</f>
        <v>MG285</v>
      </c>
      <c r="B13" s="2" t="str">
        <f>VLOOKUP(Tabla2[[#This Row],[Código ]],'[1]INVENTARIO GENERAL '!A11:W627,3,FALSE)</f>
        <v>Café Frescafé paquete 1 LB</v>
      </c>
      <c r="C13" s="1" t="str">
        <f>VLOOKUP(Tabla2[[#This Row],[Código ]],'[1]INVENTARIO GENERAL '!A11:W627,4,FALSE)</f>
        <v>PAQUETE</v>
      </c>
      <c r="D13" s="8">
        <f ca="1">VLOOKUP(Tabla2[[#This Row],[Código ]],'[1]INVENTARIO GENERAL  Modificada'!$1:$1048576,23,FALSE)</f>
        <v>21</v>
      </c>
      <c r="E13" s="8">
        <f ca="1">VLOOKUP(Tabla2[[#This Row],[Código ]],'[1]INVENTARIO GENERAL  Modificada'!$1:$1048576,25,FALSE)</f>
        <v>344.5</v>
      </c>
      <c r="F13" s="9">
        <f ca="1">+Tabla2[[#This Row],[Costo Unitario ]]*Tabla2[[#This Row],[Existencia]]</f>
        <v>7234.5</v>
      </c>
    </row>
    <row r="14" spans="1:6" x14ac:dyDescent="0.25">
      <c r="A14" s="1" t="str">
        <f>VLOOKUP('[1]INVENTARIO GENERAL '!A14,'[1]INVENTARIO GENERAL '!A12:W628,1,FALSE)</f>
        <v>MG144</v>
      </c>
      <c r="B14" s="2" t="str">
        <f>VLOOKUP(Tabla2[[#This Row],[Código ]],'[1]INVENTARIO GENERAL '!A12:W628,3,FALSE)</f>
        <v>Caja de té 20/1</v>
      </c>
      <c r="C14" s="1" t="str">
        <f>VLOOKUP(Tabla2[[#This Row],[Código ]],'[1]INVENTARIO GENERAL '!A12:W628,4,FALSE)</f>
        <v>CAJA</v>
      </c>
      <c r="D14" s="8">
        <f ca="1">VLOOKUP(Tabla2[[#This Row],[Código ]],'[1]INVENTARIO GENERAL  Modificada'!$1:$1048576,23,FALSE)</f>
        <v>23</v>
      </c>
      <c r="E14" s="8">
        <f ca="1">VLOOKUP(Tabla2[[#This Row],[Código ]],'[1]INVENTARIO GENERAL  Modificada'!$1:$1048576,25,FALSE)</f>
        <v>236.8180434782609</v>
      </c>
      <c r="F14" s="9">
        <f ca="1">+Tabla2[[#This Row],[Costo Unitario ]]*Tabla2[[#This Row],[Existencia]]</f>
        <v>5446.8150000000005</v>
      </c>
    </row>
    <row r="15" spans="1:6" x14ac:dyDescent="0.25">
      <c r="A15" s="1" t="str">
        <f>VLOOKUP('[1]INVENTARIO GENERAL '!A17,'[1]INVENTARIO GENERAL '!A15:W631,1,FALSE)</f>
        <v>MG229</v>
      </c>
      <c r="B15" s="2" t="str">
        <f>VLOOKUP(Tabla2[[#This Row],[Código ]],'[1]INVENTARIO GENERAL '!A15:W631,3,FALSE)</f>
        <v>MANTELES DE TELA 4MTS X 180 CM</v>
      </c>
      <c r="C15" s="1" t="str">
        <f>VLOOKUP(Tabla2[[#This Row],[Código ]],'[1]INVENTARIO GENERAL '!A15:W631,4,FALSE)</f>
        <v xml:space="preserve">UNIDADES </v>
      </c>
      <c r="D15" s="8">
        <f>VLOOKUP(Tabla2[[#This Row],[Código ]],'[1]INVENTARIO GENERAL  Modificada'!$1:$1048576,23,FALSE)</f>
        <v>0</v>
      </c>
      <c r="E15" s="8">
        <f>VLOOKUP(Tabla2[[#This Row],[Código ]],'[1]INVENTARIO GENERAL  Modificada'!$1:$1048576,25,FALSE)</f>
        <v>0</v>
      </c>
      <c r="F15" s="9">
        <f>+Tabla2[[#This Row],[Costo Unitario ]]*Tabla2[[#This Row],[Existencia]]</f>
        <v>0</v>
      </c>
    </row>
    <row r="16" spans="1:6" x14ac:dyDescent="0.25">
      <c r="A16" s="1" t="str">
        <f>VLOOKUP('[1]INVENTARIO GENERAL '!A20,'[1]INVENTARIO GENERAL '!A18:W634,1,FALSE)</f>
        <v>MG163</v>
      </c>
      <c r="B16" s="2" t="str">
        <f>VLOOKUP(Tabla2[[#This Row],[Código ]],'[1]INVENTARIO GENERAL '!A18:W634,3,FALSE)</f>
        <v>GORRAS BORDADAS PERSONALIZADAS</v>
      </c>
      <c r="C16" s="1" t="str">
        <f>VLOOKUP(Tabla2[[#This Row],[Código ]],'[1]INVENTARIO GENERAL '!A18:W634,4,FALSE)</f>
        <v xml:space="preserve">UNIDADES </v>
      </c>
      <c r="D16" s="8">
        <f ca="1">VLOOKUP(Tabla2[[#This Row],[Código ]],'[1]INVENTARIO GENERAL  Modificada'!$1:$1048576,23,FALSE)</f>
        <v>183</v>
      </c>
      <c r="E16" s="8">
        <f ca="1">VLOOKUP(Tabla2[[#This Row],[Código ]],'[1]INVENTARIO GENERAL  Modificada'!$1:$1048576,25,FALSE)</f>
        <v>300.89999999999998</v>
      </c>
      <c r="F16" s="9">
        <f ca="1">+Tabla2[[#This Row],[Costo Unitario ]]*Tabla2[[#This Row],[Existencia]]</f>
        <v>55064.7</v>
      </c>
    </row>
    <row r="17" spans="1:6" x14ac:dyDescent="0.25">
      <c r="A17" s="1" t="str">
        <f>VLOOKUP('[1]INVENTARIO GENERAL '!A21,'[1]INVENTARIO GENERAL '!A19:W635,1,FALSE)</f>
        <v>MG222</v>
      </c>
      <c r="B17" s="2" t="str">
        <f>VLOOKUP(Tabla2[[#This Row],[Código ]],'[1]INVENTARIO GENERAL '!A19:W635,3,FALSE)</f>
        <v>CAMISAS TIPO COLUMBIA MANGA LARGA</v>
      </c>
      <c r="C17" s="1" t="str">
        <f>VLOOKUP(Tabla2[[#This Row],[Código ]],'[1]INVENTARIO GENERAL '!A19:W635,4,FALSE)</f>
        <v xml:space="preserve">UNIDADES </v>
      </c>
      <c r="D17" s="8">
        <f ca="1">VLOOKUP(Tabla2[[#This Row],[Código ]],'[1]INVENTARIO GENERAL  Modificada'!$1:$1048576,23,FALSE)</f>
        <v>0</v>
      </c>
      <c r="E17" s="8">
        <f ca="1">VLOOKUP(Tabla2[[#This Row],[Código ]],'[1]INVENTARIO GENERAL  Modificada'!$1:$1048576,25,FALSE)</f>
        <v>0</v>
      </c>
      <c r="F17" s="9">
        <f ca="1">+Tabla2[[#This Row],[Costo Unitario ]]*Tabla2[[#This Row],[Existencia]]</f>
        <v>0</v>
      </c>
    </row>
    <row r="18" spans="1:6" x14ac:dyDescent="0.25">
      <c r="A18" s="1" t="str">
        <f>VLOOKUP('[1]INVENTARIO GENERAL '!A22,'[1]INVENTARIO GENERAL '!A20:W636,1,FALSE)</f>
        <v>MG254</v>
      </c>
      <c r="B18" s="2" t="str">
        <f>VLOOKUP(Tabla2[[#This Row],[Código ]],'[1]INVENTARIO GENERAL '!A20:W636,3,FALSE)</f>
        <v>PINES METALICOS CUCULA  GUBERNAMENTAL</v>
      </c>
      <c r="C18" s="1" t="str">
        <f>VLOOKUP(Tabla2[[#This Row],[Código ]],'[1]INVENTARIO GENERAL '!A20:W636,4,FALSE)</f>
        <v xml:space="preserve">UNIDADES </v>
      </c>
      <c r="D18" s="8">
        <f ca="1">VLOOKUP(Tabla2[[#This Row],[Código ]],'[1]INVENTARIO GENERAL  Modificada'!$1:$1048576,23,FALSE)</f>
        <v>0</v>
      </c>
      <c r="E18" s="8">
        <f ca="1">VLOOKUP(Tabla2[[#This Row],[Código ]],'[1]INVENTARIO GENERAL  Modificada'!$1:$1048576,25,FALSE)</f>
        <v>0</v>
      </c>
      <c r="F18" s="9">
        <f ca="1">+Tabla2[[#This Row],[Costo Unitario ]]*Tabla2[[#This Row],[Existencia]]</f>
        <v>0</v>
      </c>
    </row>
    <row r="19" spans="1:6" x14ac:dyDescent="0.25">
      <c r="A19" s="1" t="str">
        <f>VLOOKUP('[1]INVENTARIO GENERAL '!A23,'[1]INVENTARIO GENERAL '!A21:W637,1,FALSE)</f>
        <v>MG255</v>
      </c>
      <c r="B19" s="2" t="str">
        <f>VLOOKUP(Tabla2[[#This Row],[Código ]],'[1]INVENTARIO GENERAL '!A21:W637,3,FALSE)</f>
        <v>PINES METALICOS SOY DIGERA</v>
      </c>
      <c r="C19" s="1" t="str">
        <f>VLOOKUP(Tabla2[[#This Row],[Código ]],'[1]INVENTARIO GENERAL '!A21:W637,4,FALSE)</f>
        <v xml:space="preserve">UNIDADES </v>
      </c>
      <c r="D19" s="8">
        <f ca="1">VLOOKUP(Tabla2[[#This Row],[Código ]],'[1]INVENTARIO GENERAL  Modificada'!$1:$1048576,23,FALSE)</f>
        <v>0</v>
      </c>
      <c r="E19" s="8">
        <f ca="1">VLOOKUP(Tabla2[[#This Row],[Código ]],'[1]INVENTARIO GENERAL  Modificada'!$1:$1048576,25,FALSE)</f>
        <v>0</v>
      </c>
      <c r="F19" s="9">
        <f ca="1">+Tabla2[[#This Row],[Costo Unitario ]]*Tabla2[[#This Row],[Existencia]]</f>
        <v>0</v>
      </c>
    </row>
    <row r="20" spans="1:6" x14ac:dyDescent="0.25">
      <c r="A20" s="1" t="str">
        <f>VLOOKUP('[1]INVENTARIO GENERAL '!A24,'[1]INVENTARIO GENERAL '!A22:W638,1,FALSE)</f>
        <v>MG257</v>
      </c>
      <c r="B20" s="2" t="str">
        <f>VLOOKUP(Tabla2[[#This Row],[Código ]],'[1]INVENTARIO GENERAL '!A22:W638,3,FALSE)</f>
        <v>YOYO PORTA CARNET</v>
      </c>
      <c r="C20" s="1" t="str">
        <f>VLOOKUP(Tabla2[[#This Row],[Código ]],'[1]INVENTARIO GENERAL '!A22:W638,4,FALSE)</f>
        <v xml:space="preserve">UNIDADES </v>
      </c>
      <c r="D20" s="8">
        <f ca="1">VLOOKUP(Tabla2[[#This Row],[Código ]],'[1]INVENTARIO GENERAL  Modificada'!$1:$1048576,23,FALSE)</f>
        <v>0</v>
      </c>
      <c r="E20" s="8">
        <f ca="1">VLOOKUP(Tabla2[[#This Row],[Código ]],'[1]INVENTARIO GENERAL  Modificada'!$1:$1048576,25,FALSE)</f>
        <v>0</v>
      </c>
      <c r="F20" s="9">
        <f ca="1">+Tabla2[[#This Row],[Costo Unitario ]]*Tabla2[[#This Row],[Existencia]]</f>
        <v>0</v>
      </c>
    </row>
    <row r="21" spans="1:6" x14ac:dyDescent="0.25">
      <c r="A21" s="1" t="str">
        <f>VLOOKUP('[1]INVENTARIO GENERAL '!A25,'[1]INVENTARIO GENERAL '!A23:W639,1,FALSE)</f>
        <v>MG266</v>
      </c>
      <c r="B21" s="2" t="str">
        <f>VLOOKUP(Tabla2[[#This Row],[Código ]],'[1]INVENTARIO GENERAL '!A23:W639,3,FALSE)</f>
        <v>CAMISA NEGRA TIPO COLUMBIA MANGA CORTA LOGO OFICIAL</v>
      </c>
      <c r="C21" s="1" t="str">
        <f>VLOOKUP(Tabla2[[#This Row],[Código ]],'[1]INVENTARIO GENERAL '!A23:W639,4,FALSE)</f>
        <v xml:space="preserve">UNIDADES </v>
      </c>
      <c r="D21" s="8">
        <f ca="1">VLOOKUP(Tabla2[[#This Row],[Código ]],'[1]INVENTARIO GENERAL  Modificada'!$1:$1048576,23,FALSE)</f>
        <v>0</v>
      </c>
      <c r="E21" s="8">
        <f ca="1">VLOOKUP(Tabla2[[#This Row],[Código ]],'[1]INVENTARIO GENERAL  Modificada'!$1:$1048576,25,FALSE)</f>
        <v>0</v>
      </c>
      <c r="F21" s="9">
        <f ca="1">+Tabla2[[#This Row],[Costo Unitario ]]*Tabla2[[#This Row],[Existencia]]</f>
        <v>0</v>
      </c>
    </row>
    <row r="22" spans="1:6" x14ac:dyDescent="0.25">
      <c r="A22" s="1" t="str">
        <f>VLOOKUP('[1]INVENTARIO GENERAL '!A26,'[1]INVENTARIO GENERAL '!A24:W640,1,FALSE)</f>
        <v>MG267</v>
      </c>
      <c r="B22" s="2" t="str">
        <f>VLOOKUP(Tabla2[[#This Row],[Código ]],'[1]INVENTARIO GENERAL '!A24:W640,3,FALSE)</f>
        <v>T-SHIRT NEGROS A LA DERECHA LOGO INSTITUCIONAL</v>
      </c>
      <c r="C22" s="1" t="str">
        <f>VLOOKUP(Tabla2[[#This Row],[Código ]],'[1]INVENTARIO GENERAL '!A24:W640,4,FALSE)</f>
        <v xml:space="preserve">UNIDADES </v>
      </c>
      <c r="D22" s="8">
        <f ca="1">VLOOKUP(Tabla2[[#This Row],[Código ]],'[1]INVENTARIO GENERAL  Modificada'!$1:$1048576,23,FALSE)</f>
        <v>0</v>
      </c>
      <c r="E22" s="8">
        <f ca="1">VLOOKUP(Tabla2[[#This Row],[Código ]],'[1]INVENTARIO GENERAL  Modificada'!$1:$1048576,25,FALSE)</f>
        <v>0</v>
      </c>
      <c r="F22" s="9">
        <f ca="1">+Tabla2[[#This Row],[Costo Unitario ]]*Tabla2[[#This Row],[Existencia]]</f>
        <v>0</v>
      </c>
    </row>
    <row r="23" spans="1:6" x14ac:dyDescent="0.25">
      <c r="A23" s="1" t="str">
        <f>VLOOKUP('[1]INVENTARIO GENERAL '!A27,'[1]INVENTARIO GENERAL '!A25:W641,1,FALSE)</f>
        <v>MG223</v>
      </c>
      <c r="B23" s="2" t="str">
        <f>VLOOKUP(Tabla2[[#This Row],[Código ]],'[1]INVENTARIO GENERAL '!A25:W641,3,FALSE)</f>
        <v>CAMISAS TIPO COLUMBIA MANGA CORTA</v>
      </c>
      <c r="C23" s="1" t="str">
        <f>VLOOKUP(Tabla2[[#This Row],[Código ]],'[1]INVENTARIO GENERAL '!A25:W641,4,FALSE)</f>
        <v xml:space="preserve">UNIDADES </v>
      </c>
      <c r="D23" s="8">
        <f ca="1">VLOOKUP(Tabla2[[#This Row],[Código ]],'[1]INVENTARIO GENERAL  Modificada'!$1:$1048576,23,FALSE)</f>
        <v>0</v>
      </c>
      <c r="E23" s="8">
        <f ca="1">VLOOKUP(Tabla2[[#This Row],[Código ]],'[1]INVENTARIO GENERAL  Modificada'!$1:$1048576,25,FALSE)</f>
        <v>0</v>
      </c>
      <c r="F23" s="9">
        <f ca="1">+Tabla2[[#This Row],[Costo Unitario ]]*Tabla2[[#This Row],[Existencia]]</f>
        <v>0</v>
      </c>
    </row>
    <row r="24" spans="1:6" x14ac:dyDescent="0.25">
      <c r="A24" s="1" t="str">
        <f>VLOOKUP('[1]INVENTARIO GENERAL '!A28,'[1]INVENTARIO GENERAL '!A26:W642,1,FALSE)</f>
        <v>MG164</v>
      </c>
      <c r="B24" s="2" t="str">
        <f>VLOOKUP(Tabla2[[#This Row],[Código ]],'[1]INVENTARIO GENERAL '!A26:W642,3,FALSE)</f>
        <v>T-SHIRT POLO DE ALGODÓN BORDADO</v>
      </c>
      <c r="C24" s="1" t="str">
        <f>VLOOKUP(Tabla2[[#This Row],[Código ]],'[1]INVENTARIO GENERAL '!A26:W642,4,FALSE)</f>
        <v xml:space="preserve">UNIDADES </v>
      </c>
      <c r="D24" s="8">
        <f ca="1">VLOOKUP(Tabla2[[#This Row],[Código ]],'[1]INVENTARIO GENERAL  Modificada'!$1:$1048576,23,FALSE)</f>
        <v>17</v>
      </c>
      <c r="E24" s="8">
        <f ca="1">VLOOKUP(Tabla2[[#This Row],[Código ]],'[1]INVENTARIO GENERAL  Modificada'!$1:$1048576,25,FALSE)</f>
        <v>694.94</v>
      </c>
      <c r="F24" s="9">
        <f ca="1">+Tabla2[[#This Row],[Costo Unitario ]]*Tabla2[[#This Row],[Existencia]]</f>
        <v>11813.980000000001</v>
      </c>
    </row>
    <row r="25" spans="1:6" x14ac:dyDescent="0.25">
      <c r="A25" s="1" t="str">
        <f>VLOOKUP('[1]INVENTARIO GENERAL '!A31,'[1]INVENTARIO GENERAL '!A29:W645,1,FALSE)</f>
        <v>MG001</v>
      </c>
      <c r="B25" s="2" t="str">
        <f>VLOOKUP(Tabla2[[#This Row],[Código ]],'[1]INVENTARIO GENERAL '!A29:W645,3,FALSE)</f>
        <v xml:space="preserve">Resmas de papel 8 1/2 x 11 </v>
      </c>
      <c r="C25" s="1" t="str">
        <f>VLOOKUP(Tabla2[[#This Row],[Código ]],'[1]INVENTARIO GENERAL '!A29:W645,4,FALSE)</f>
        <v xml:space="preserve">UNIDADES </v>
      </c>
      <c r="D25" s="8">
        <f ca="1">VLOOKUP(Tabla2[[#This Row],[Código ]],'[1]INVENTARIO GENERAL  Modificada'!$1:$1048576,23,FALSE)</f>
        <v>65</v>
      </c>
      <c r="E25" s="8">
        <f ca="1">VLOOKUP(Tabla2[[#This Row],[Código ]],'[1]INVENTARIO GENERAL  Modificada'!$1:$1048576,25,FALSE)</f>
        <v>232.7716307692308</v>
      </c>
      <c r="F25" s="9">
        <f ca="1">+Tabla2[[#This Row],[Costo Unitario ]]*Tabla2[[#This Row],[Existencia]]</f>
        <v>15130.156000000003</v>
      </c>
    </row>
    <row r="26" spans="1:6" x14ac:dyDescent="0.25">
      <c r="A26" s="1" t="str">
        <f>VLOOKUP('[1]INVENTARIO GENERAL '!A32,'[1]INVENTARIO GENERAL '!A30:W646,1,FALSE)</f>
        <v>MG002</v>
      </c>
      <c r="B26" s="2" t="str">
        <f>VLOOKUP(Tabla2[[#This Row],[Código ]],'[1]INVENTARIO GENERAL '!A30:W646,3,FALSE)</f>
        <v xml:space="preserve">Resmas de papel 8 1/2 x 14 </v>
      </c>
      <c r="C26" s="1" t="str">
        <f>VLOOKUP(Tabla2[[#This Row],[Código ]],'[1]INVENTARIO GENERAL '!A30:W646,4,FALSE)</f>
        <v xml:space="preserve">UNIDADES </v>
      </c>
      <c r="D26" s="8">
        <f ca="1">VLOOKUP(Tabla2[[#This Row],[Código ]],'[1]INVENTARIO GENERAL  Modificada'!$1:$1048576,23,FALSE)</f>
        <v>8</v>
      </c>
      <c r="E26" s="8">
        <f ca="1">VLOOKUP(Tabla2[[#This Row],[Código ]],'[1]INVENTARIO GENERAL  Modificada'!$1:$1048576,25,FALSE)</f>
        <v>381.14</v>
      </c>
      <c r="F26" s="9">
        <f ca="1">+Tabla2[[#This Row],[Costo Unitario ]]*Tabla2[[#This Row],[Existencia]]</f>
        <v>3049.12</v>
      </c>
    </row>
    <row r="27" spans="1:6" x14ac:dyDescent="0.25">
      <c r="A27" s="1" t="str">
        <f>VLOOKUP('[1]INVENTARIO GENERAL '!A33,'[1]INVENTARIO GENERAL '!A31:W647,1,FALSE)</f>
        <v>MG165</v>
      </c>
      <c r="B27" s="2" t="str">
        <f>VLOOKUP(Tabla2[[#This Row],[Código ]],'[1]INVENTARIO GENERAL '!A31:W647,3,FALSE)</f>
        <v>RESMA DE PAPEL DE HILO 8 1/2 X 11</v>
      </c>
      <c r="C27" s="1" t="str">
        <f>VLOOKUP(Tabla2[[#This Row],[Código ]],'[1]INVENTARIO GENERAL '!A31:W647,4,FALSE)</f>
        <v xml:space="preserve">UNIDADES </v>
      </c>
      <c r="D27" s="8">
        <f ca="1">VLOOKUP(Tabla2[[#This Row],[Código ]],'[1]INVENTARIO GENERAL  Modificada'!$1:$1048576,23,FALSE)</f>
        <v>4</v>
      </c>
      <c r="E27" s="8">
        <f ca="1">VLOOKUP(Tabla2[[#This Row],[Código ]],'[1]INVENTARIO GENERAL  Modificada'!$1:$1048576,25,FALSE)</f>
        <v>885</v>
      </c>
      <c r="F27" s="9">
        <f ca="1">+Tabla2[[#This Row],[Costo Unitario ]]*Tabla2[[#This Row],[Existencia]]</f>
        <v>3540</v>
      </c>
    </row>
    <row r="28" spans="1:6" x14ac:dyDescent="0.25">
      <c r="A28" s="1" t="str">
        <f>VLOOKUP('[1]INVENTARIO GENERAL '!A34,'[1]INVENTARIO GENERAL '!A32:W648,1,FALSE)</f>
        <v>MG166</v>
      </c>
      <c r="B28" s="2" t="str">
        <f>VLOOKUP(Tabla2[[#This Row],[Código ]],'[1]INVENTARIO GENERAL '!A32:W648,3,FALSE)</f>
        <v>ROLLO DE PAPEL LABEL ZEBRA Z-PERFORM 2000T 2 x 1</v>
      </c>
      <c r="C28" s="1" t="str">
        <f>VLOOKUP(Tabla2[[#This Row],[Código ]],'[1]INVENTARIO GENERAL '!A32:W648,4,FALSE)</f>
        <v xml:space="preserve">UNIDADES </v>
      </c>
      <c r="D28" s="8">
        <f ca="1">VLOOKUP(Tabla2[[#This Row],[Código ]],'[1]INVENTARIO GENERAL  Modificada'!$1:$1048576,23,FALSE)</f>
        <v>0</v>
      </c>
      <c r="E28" s="8">
        <f ca="1">VLOOKUP(Tabla2[[#This Row],[Código ]],'[1]INVENTARIO GENERAL  Modificada'!$1:$1048576,25,FALSE)</f>
        <v>0</v>
      </c>
      <c r="F28" s="9">
        <f ca="1">+Tabla2[[#This Row],[Costo Unitario ]]*Tabla2[[#This Row],[Existencia]]</f>
        <v>0</v>
      </c>
    </row>
    <row r="29" spans="1:6" x14ac:dyDescent="0.25">
      <c r="A29" s="1" t="str">
        <f>VLOOKUP('[1]INVENTARIO GENERAL '!A35,'[1]INVENTARIO GENERAL '!A33:W649,1,FALSE)</f>
        <v>MG156</v>
      </c>
      <c r="B29" s="2" t="str">
        <f>VLOOKUP(Tabla2[[#This Row],[Código ]],'[1]INVENTARIO GENERAL '!A33:W649,3,FALSE)</f>
        <v>RESMA DE PAPEL HILO TIMBRADA 8 1/2 X 11</v>
      </c>
      <c r="C29" s="1" t="str">
        <f>VLOOKUP(Tabla2[[#This Row],[Código ]],'[1]INVENTARIO GENERAL '!A33:W649,4,FALSE)</f>
        <v xml:space="preserve">UNIDADES </v>
      </c>
      <c r="D29" s="8">
        <f ca="1">VLOOKUP(Tabla2[[#This Row],[Código ]],'[1]INVENTARIO GENERAL  Modificada'!$1:$1048576,23,FALSE)</f>
        <v>1</v>
      </c>
      <c r="E29" s="8">
        <f ca="1">VLOOKUP(Tabla2[[#This Row],[Código ]],'[1]INVENTARIO GENERAL  Modificada'!$1:$1048576,25,FALSE)</f>
        <v>4500</v>
      </c>
      <c r="F29" s="9">
        <f ca="1">+Tabla2[[#This Row],[Costo Unitario ]]*Tabla2[[#This Row],[Existencia]]</f>
        <v>4500</v>
      </c>
    </row>
    <row r="30" spans="1:6" x14ac:dyDescent="0.25">
      <c r="A30" s="1" t="str">
        <f>VLOOKUP('[1]INVENTARIO GENERAL '!A36,'[1]INVENTARIO GENERAL '!A34:W650,1,FALSE)</f>
        <v>MG129</v>
      </c>
      <c r="B30" s="2" t="str">
        <f>VLOOKUP(Tabla2[[#This Row],[Código ]],'[1]INVENTARIO GENERAL '!A34:W650,3,FALSE)</f>
        <v>Servilletas de papel 500/1</v>
      </c>
      <c r="C30" s="1" t="str">
        <f>VLOOKUP(Tabla2[[#This Row],[Código ]],'[1]INVENTARIO GENERAL '!A34:W650,4,FALSE)</f>
        <v>PAQUETE</v>
      </c>
      <c r="D30" s="8">
        <f ca="1">VLOOKUP(Tabla2[[#This Row],[Código ]],'[1]INVENTARIO GENERAL  Modificada'!$1:$1048576,23,FALSE)</f>
        <v>9</v>
      </c>
      <c r="E30" s="8">
        <f ca="1">VLOOKUP(Tabla2[[#This Row],[Código ]],'[1]INVENTARIO GENERAL  Modificada'!$1:$1048576,25,FALSE)</f>
        <v>131.65</v>
      </c>
      <c r="F30" s="9">
        <f ca="1">+Tabla2[[#This Row],[Costo Unitario ]]*Tabla2[[#This Row],[Existencia]]</f>
        <v>1184.8500000000001</v>
      </c>
    </row>
    <row r="31" spans="1:6" x14ac:dyDescent="0.25">
      <c r="A31" s="1" t="str">
        <f>VLOOKUP('[1]INVENTARIO GENERAL '!A37,'[1]INVENTARIO GENERAL '!A35:W651,1,FALSE)</f>
        <v>MG130</v>
      </c>
      <c r="B31" s="2" t="str">
        <f>VLOOKUP(Tabla2[[#This Row],[Código ]],'[1]INVENTARIO GENERAL '!A35:W651,3,FALSE)</f>
        <v xml:space="preserve">Rollo de papel higienico </v>
      </c>
      <c r="C31" s="1" t="str">
        <f>VLOOKUP(Tabla2[[#This Row],[Código ]],'[1]INVENTARIO GENERAL '!A35:W651,4,FALSE)</f>
        <v xml:space="preserve">UNIDADES </v>
      </c>
      <c r="D31" s="8">
        <f ca="1">VLOOKUP(Tabla2[[#This Row],[Código ]],'[1]INVENTARIO GENERAL  Modificada'!$1:$1048576,23,FALSE)</f>
        <v>55</v>
      </c>
      <c r="E31" s="8">
        <f ca="1">VLOOKUP(Tabla2[[#This Row],[Código ]],'[1]INVENTARIO GENERAL  Modificada'!$1:$1048576,25,FALSE)</f>
        <v>71.201363636363638</v>
      </c>
      <c r="F31" s="9">
        <f ca="1">+Tabla2[[#This Row],[Costo Unitario ]]*Tabla2[[#This Row],[Existencia]]</f>
        <v>3916.0750000000003</v>
      </c>
    </row>
    <row r="32" spans="1:6" x14ac:dyDescent="0.25">
      <c r="A32" s="1" t="str">
        <f>VLOOKUP('[1]INVENTARIO GENERAL '!A38,'[1]INVENTARIO GENERAL '!A36:W652,1,FALSE)</f>
        <v>MG132</v>
      </c>
      <c r="B32" s="2" t="str">
        <f>VLOOKUP(Tabla2[[#This Row],[Código ]],'[1]INVENTARIO GENERAL '!A36:W652,3,FALSE)</f>
        <v xml:space="preserve">Papel toalla rollo </v>
      </c>
      <c r="C32" s="1" t="str">
        <f>VLOOKUP(Tabla2[[#This Row],[Código ]],'[1]INVENTARIO GENERAL '!A36:W652,4,FALSE)</f>
        <v xml:space="preserve">UNIDADES </v>
      </c>
      <c r="D32" s="8">
        <f ca="1">VLOOKUP(Tabla2[[#This Row],[Código ]],'[1]INVENTARIO GENERAL  Modificada'!$1:$1048576,23,FALSE)</f>
        <v>10</v>
      </c>
      <c r="E32" s="8">
        <f ca="1">VLOOKUP(Tabla2[[#This Row],[Código ]],'[1]INVENTARIO GENERAL  Modificada'!$1:$1048576,25,FALSE)</f>
        <v>105.71000000000001</v>
      </c>
      <c r="F32" s="9">
        <f ca="1">+Tabla2[[#This Row],[Costo Unitario ]]*Tabla2[[#This Row],[Existencia]]</f>
        <v>1057.1000000000001</v>
      </c>
    </row>
    <row r="33" spans="1:6" x14ac:dyDescent="0.25">
      <c r="A33" s="1" t="str">
        <f>VLOOKUP('[1]INVENTARIO GENERAL '!A39,'[1]INVENTARIO GENERAL '!A37:W653,1,FALSE)</f>
        <v>MG027</v>
      </c>
      <c r="B33" s="2" t="str">
        <f>VLOOKUP(Tabla2[[#This Row],[Código ]],'[1]INVENTARIO GENERAL '!A37:W653,3,FALSE)</f>
        <v>Rollos de papel Maquina Sumadora</v>
      </c>
      <c r="C33" s="1" t="str">
        <f>VLOOKUP(Tabla2[[#This Row],[Código ]],'[1]INVENTARIO GENERAL '!A37:W653,4,FALSE)</f>
        <v xml:space="preserve">UNIDADES </v>
      </c>
      <c r="D33" s="8">
        <f ca="1">VLOOKUP(Tabla2[[#This Row],[Código ]],'[1]INVENTARIO GENERAL  Modificada'!$1:$1048576,23,FALSE)</f>
        <v>43</v>
      </c>
      <c r="E33" s="8">
        <f ca="1">VLOOKUP(Tabla2[[#This Row],[Código ]],'[1]INVENTARIO GENERAL  Modificada'!$1:$1048576,25,FALSE)</f>
        <v>21.24</v>
      </c>
      <c r="F33" s="9">
        <f ca="1">+Tabla2[[#This Row],[Costo Unitario ]]*Tabla2[[#This Row],[Existencia]]</f>
        <v>913.31999999999994</v>
      </c>
    </row>
    <row r="34" spans="1:6" x14ac:dyDescent="0.25">
      <c r="A34" s="1" t="str">
        <f>VLOOKUP('[1]INVENTARIO GENERAL '!A40,'[1]INVENTARIO GENERAL '!A38:W654,1,FALSE)</f>
        <v>MG157</v>
      </c>
      <c r="B34" s="2" t="str">
        <f>VLOOKUP(Tabla2[[#This Row],[Código ]],'[1]INVENTARIO GENERAL '!A38:W654,3,FALSE)</f>
        <v>RESMA DE PAPEL  TIMBRADA 8 1/2 X 14</v>
      </c>
      <c r="C34" s="1" t="str">
        <f>VLOOKUP(Tabla2[[#This Row],[Código ]],'[1]INVENTARIO GENERAL '!A38:W654,4,FALSE)</f>
        <v xml:space="preserve">UNIDADES </v>
      </c>
      <c r="D34" s="8">
        <f ca="1">VLOOKUP(Tabla2[[#This Row],[Código ]],'[1]INVENTARIO GENERAL  Modificada'!$1:$1048576,23,FALSE)</f>
        <v>1</v>
      </c>
      <c r="E34" s="8">
        <f ca="1">VLOOKUP(Tabla2[[#This Row],[Código ]],'[1]INVENTARIO GENERAL  Modificada'!$1:$1048576,25,FALSE)</f>
        <v>4500</v>
      </c>
      <c r="F34" s="9">
        <f ca="1">+Tabla2[[#This Row],[Costo Unitario ]]*Tabla2[[#This Row],[Existencia]]</f>
        <v>4500</v>
      </c>
    </row>
    <row r="35" spans="1:6" x14ac:dyDescent="0.25">
      <c r="A35" s="1" t="str">
        <f>VLOOKUP('[1]INVENTARIO GENERAL '!A43,'[1]INVENTARIO GENERAL '!A41:W657,1,FALSE)</f>
        <v>MG159</v>
      </c>
      <c r="B35" s="2" t="str">
        <f>VLOOKUP(Tabla2[[#This Row],[Código ]],'[1]INVENTARIO GENERAL '!A41:W657,3,FALSE)</f>
        <v>TALONARIO SECUENCIAL ORIGINAL</v>
      </c>
      <c r="C35" s="1" t="str">
        <f>VLOOKUP(Tabla2[[#This Row],[Código ]],'[1]INVENTARIO GENERAL '!A41:W657,4,FALSE)</f>
        <v xml:space="preserve">UNIDADES </v>
      </c>
      <c r="D35" s="8">
        <f ca="1">VLOOKUP(Tabla2[[#This Row],[Código ]],'[1]INVENTARIO GENERAL  Modificada'!$1:$1048576,23,FALSE)</f>
        <v>16</v>
      </c>
      <c r="E35" s="8">
        <f ca="1">VLOOKUP(Tabla2[[#This Row],[Código ]],'[1]INVENTARIO GENERAL  Modificada'!$1:$1048576,25,FALSE)</f>
        <v>300</v>
      </c>
      <c r="F35" s="9">
        <f ca="1">+Tabla2[[#This Row],[Costo Unitario ]]*Tabla2[[#This Row],[Existencia]]</f>
        <v>4800</v>
      </c>
    </row>
    <row r="36" spans="1:6" x14ac:dyDescent="0.25">
      <c r="A36" s="1" t="str">
        <f>VLOOKUP('[1]INVENTARIO GENERAL '!A44,'[1]INVENTARIO GENERAL '!A42:W658,1,FALSE)</f>
        <v>MG160</v>
      </c>
      <c r="B36" s="2" t="str">
        <f>VLOOKUP(Tabla2[[#This Row],[Código ]],'[1]INVENTARIO GENERAL '!A42:W658,3,FALSE)</f>
        <v>BROSHUR EN PAPEL SATINADO</v>
      </c>
      <c r="C36" s="1" t="str">
        <f>VLOOKUP(Tabla2[[#This Row],[Código ]],'[1]INVENTARIO GENERAL '!A42:W658,4,FALSE)</f>
        <v xml:space="preserve">UNIDADES </v>
      </c>
      <c r="D36" s="8">
        <f ca="1">VLOOKUP(Tabla2[[#This Row],[Código ]],'[1]INVENTARIO GENERAL  Modificada'!$1:$1048576,23,FALSE)</f>
        <v>0</v>
      </c>
      <c r="E36" s="8">
        <f ca="1">VLOOKUP(Tabla2[[#This Row],[Código ]],'[1]INVENTARIO GENERAL  Modificada'!$1:$1048576,25,FALSE)</f>
        <v>0</v>
      </c>
      <c r="F36" s="9">
        <f ca="1">+Tabla2[[#This Row],[Costo Unitario ]]*Tabla2[[#This Row],[Existencia]]</f>
        <v>0</v>
      </c>
    </row>
    <row r="37" spans="1:6" x14ac:dyDescent="0.25">
      <c r="A37" s="1" t="str">
        <f>VLOOKUP('[1]INVENTARIO GENERAL '!A45,'[1]INVENTARIO GENERAL '!A43:W659,1,FALSE)</f>
        <v>MG145</v>
      </c>
      <c r="B37" s="2" t="str">
        <f>VLOOKUP(Tabla2[[#This Row],[Código ]],'[1]INVENTARIO GENERAL '!A43:W659,3,FALSE)</f>
        <v xml:space="preserve">Filtro cafetera size 3-1/4 8.25cm </v>
      </c>
      <c r="C37" s="1" t="str">
        <f>VLOOKUP(Tabla2[[#This Row],[Código ]],'[1]INVENTARIO GENERAL '!A43:W659,4,FALSE)</f>
        <v>PAQUETE</v>
      </c>
      <c r="D37" s="8">
        <f ca="1">VLOOKUP(Tabla2[[#This Row],[Código ]],'[1]INVENTARIO GENERAL  Modificada'!$1:$1048576,23,FALSE)</f>
        <v>8</v>
      </c>
      <c r="E37" s="8">
        <f ca="1">VLOOKUP(Tabla2[[#This Row],[Código ]],'[1]INVENTARIO GENERAL  Modificada'!$1:$1048576,25,FALSE)</f>
        <v>318.5</v>
      </c>
      <c r="F37" s="9">
        <f ca="1">+Tabla2[[#This Row],[Costo Unitario ]]*Tabla2[[#This Row],[Existencia]]</f>
        <v>2548</v>
      </c>
    </row>
    <row r="38" spans="1:6" x14ac:dyDescent="0.25">
      <c r="A38" s="1" t="str">
        <f>VLOOKUP('[1]INVENTARIO GENERAL '!A46,'[1]INVENTARIO GENERAL '!A44:W660,1,FALSE)</f>
        <v>MG180</v>
      </c>
      <c r="B38" s="2" t="str">
        <f>VLOOKUP(Tabla2[[#This Row],[Código ]],'[1]INVENTARIO GENERAL '!A44:W660,3,FALSE)</f>
        <v>Volantes Carta Compromiso</v>
      </c>
      <c r="C38" s="1" t="str">
        <f>VLOOKUP(Tabla2[[#This Row],[Código ]],'[1]INVENTARIO GENERAL '!A44:W660,4,FALSE)</f>
        <v xml:space="preserve">UNIDADES </v>
      </c>
      <c r="D38" s="8">
        <f ca="1">VLOOKUP(Tabla2[[#This Row],[Código ]],'[1]INVENTARIO GENERAL  Modificada'!$1:$1048576,23,FALSE)</f>
        <v>0</v>
      </c>
      <c r="E38" s="8">
        <f ca="1">VLOOKUP(Tabla2[[#This Row],[Código ]],'[1]INVENTARIO GENERAL  Modificada'!$1:$1048576,25,FALSE)</f>
        <v>0</v>
      </c>
      <c r="F38" s="9">
        <f ca="1">+Tabla2[[#This Row],[Costo Unitario ]]*Tabla2[[#This Row],[Existencia]]</f>
        <v>0</v>
      </c>
    </row>
    <row r="39" spans="1:6" x14ac:dyDescent="0.25">
      <c r="A39" s="1" t="str">
        <f>VLOOKUP('[1]INVENTARIO GENERAL '!A47,'[1]INVENTARIO GENERAL '!A45:W661,1,FALSE)</f>
        <v>MG181</v>
      </c>
      <c r="B39" s="2" t="str">
        <f>VLOOKUP(Tabla2[[#This Row],[Código ]],'[1]INVENTARIO GENERAL '!A45:W661,3,FALSE)</f>
        <v>Tarjetas personalizadas</v>
      </c>
      <c r="C39" s="1" t="str">
        <f>VLOOKUP(Tabla2[[#This Row],[Código ]],'[1]INVENTARIO GENERAL '!A45:W661,4,FALSE)</f>
        <v xml:space="preserve">UNIDADES </v>
      </c>
      <c r="D39" s="8">
        <f ca="1">VLOOKUP(Tabla2[[#This Row],[Código ]],'[1]INVENTARIO GENERAL  Modificada'!$1:$1048576,23,FALSE)</f>
        <v>0</v>
      </c>
      <c r="E39" s="8">
        <f ca="1">VLOOKUP(Tabla2[[#This Row],[Código ]],'[1]INVENTARIO GENERAL  Modificada'!$1:$1048576,25,FALSE)</f>
        <v>0</v>
      </c>
      <c r="F39" s="9">
        <f ca="1">+Tabla2[[#This Row],[Costo Unitario ]]*Tabla2[[#This Row],[Existencia]]</f>
        <v>0</v>
      </c>
    </row>
    <row r="40" spans="1:6" x14ac:dyDescent="0.25">
      <c r="A40" s="1" t="str">
        <f>VLOOKUP('[1]INVENTARIO GENERAL '!A48,'[1]INVENTARIO GENERAL '!A46:W662,1,FALSE)</f>
        <v>MG182</v>
      </c>
      <c r="B40" s="2" t="str">
        <f>VLOOKUP(Tabla2[[#This Row],[Código ]],'[1]INVENTARIO GENERAL '!A46:W662,3,FALSE)</f>
        <v>Libretas personalizadas</v>
      </c>
      <c r="C40" s="1" t="str">
        <f>VLOOKUP(Tabla2[[#This Row],[Código ]],'[1]INVENTARIO GENERAL '!A46:W662,4,FALSE)</f>
        <v xml:space="preserve">UNIDADES </v>
      </c>
      <c r="D40" s="8">
        <f ca="1">VLOOKUP(Tabla2[[#This Row],[Código ]],'[1]INVENTARIO GENERAL  Modificada'!$1:$1048576,23,FALSE)</f>
        <v>0</v>
      </c>
      <c r="E40" s="8">
        <f ca="1">VLOOKUP(Tabla2[[#This Row],[Código ]],'[1]INVENTARIO GENERAL  Modificada'!$1:$1048576,25,FALSE)</f>
        <v>0</v>
      </c>
      <c r="F40" s="9">
        <f ca="1">+Tabla2[[#This Row],[Costo Unitario ]]*Tabla2[[#This Row],[Existencia]]</f>
        <v>0</v>
      </c>
    </row>
    <row r="41" spans="1:6" x14ac:dyDescent="0.25">
      <c r="A41" s="1" t="str">
        <f>VLOOKUP('[1]INVENTARIO GENERAL '!A49,'[1]INVENTARIO GENERAL '!A47:W663,1,FALSE)</f>
        <v>MG183</v>
      </c>
      <c r="B41" s="2" t="str">
        <f>VLOOKUP(Tabla2[[#This Row],[Código ]],'[1]INVENTARIO GENERAL '!A47:W663,3,FALSE)</f>
        <v>Lapiceros personalizados</v>
      </c>
      <c r="C41" s="1" t="str">
        <f>VLOOKUP(Tabla2[[#This Row],[Código ]],'[1]INVENTARIO GENERAL '!A47:W663,4,FALSE)</f>
        <v xml:space="preserve">UNIDADES </v>
      </c>
      <c r="D41" s="8">
        <f ca="1">VLOOKUP(Tabla2[[#This Row],[Código ]],'[1]INVENTARIO GENERAL  Modificada'!$1:$1048576,23,FALSE)</f>
        <v>0</v>
      </c>
      <c r="E41" s="8">
        <f ca="1">VLOOKUP(Tabla2[[#This Row],[Código ]],'[1]INVENTARIO GENERAL  Modificada'!$1:$1048576,25,FALSE)</f>
        <v>0</v>
      </c>
      <c r="F41" s="9">
        <f ca="1">+Tabla2[[#This Row],[Costo Unitario ]]*Tabla2[[#This Row],[Existencia]]</f>
        <v>0</v>
      </c>
    </row>
    <row r="42" spans="1:6" x14ac:dyDescent="0.25">
      <c r="A42" s="1" t="str">
        <f>VLOOKUP('[1]INVENTARIO GENERAL '!A50,'[1]INVENTARIO GENERAL '!A48:W664,1,FALSE)</f>
        <v>MG184</v>
      </c>
      <c r="B42" s="2" t="str">
        <f>VLOOKUP(Tabla2[[#This Row],[Código ]],'[1]INVENTARIO GENERAL '!A48:W664,3,FALSE)</f>
        <v>Lanyard personalizados</v>
      </c>
      <c r="C42" s="1" t="str">
        <f>VLOOKUP(Tabla2[[#This Row],[Código ]],'[1]INVENTARIO GENERAL '!A48:W664,4,FALSE)</f>
        <v xml:space="preserve">UNIDADES </v>
      </c>
      <c r="D42" s="8">
        <f ca="1">VLOOKUP(Tabla2[[#This Row],[Código ]],'[1]INVENTARIO GENERAL  Modificada'!$1:$1048576,23,FALSE)</f>
        <v>0</v>
      </c>
      <c r="E42" s="8">
        <f ca="1">VLOOKUP(Tabla2[[#This Row],[Código ]],'[1]INVENTARIO GENERAL  Modificada'!$1:$1048576,25,FALSE)</f>
        <v>0</v>
      </c>
      <c r="F42" s="9">
        <f ca="1">+Tabla2[[#This Row],[Costo Unitario ]]*Tabla2[[#This Row],[Existencia]]</f>
        <v>0</v>
      </c>
    </row>
    <row r="43" spans="1:6" x14ac:dyDescent="0.25">
      <c r="A43" s="1" t="str">
        <f>VLOOKUP('[1]INVENTARIO GENERAL '!A51,'[1]INVENTARIO GENERAL '!A49:W665,1,FALSE)</f>
        <v>MG185</v>
      </c>
      <c r="B43" s="2" t="str">
        <f>VLOOKUP(Tabla2[[#This Row],[Código ]],'[1]INVENTARIO GENERAL '!A49:W665,3,FALSE)</f>
        <v>Banner con roll up</v>
      </c>
      <c r="C43" s="1" t="str">
        <f>VLOOKUP(Tabla2[[#This Row],[Código ]],'[1]INVENTARIO GENERAL '!A49:W665,4,FALSE)</f>
        <v xml:space="preserve">UNIDADES </v>
      </c>
      <c r="D43" s="8">
        <f ca="1">VLOOKUP(Tabla2[[#This Row],[Código ]],'[1]INVENTARIO GENERAL  Modificada'!$1:$1048576,23,FALSE)</f>
        <v>0</v>
      </c>
      <c r="E43" s="8">
        <f ca="1">VLOOKUP(Tabla2[[#This Row],[Código ]],'[1]INVENTARIO GENERAL  Modificada'!$1:$1048576,25,FALSE)</f>
        <v>0</v>
      </c>
      <c r="F43" s="9">
        <f ca="1">+Tabla2[[#This Row],[Costo Unitario ]]*Tabla2[[#This Row],[Existencia]]</f>
        <v>0</v>
      </c>
    </row>
    <row r="44" spans="1:6" x14ac:dyDescent="0.25">
      <c r="A44" s="1" t="str">
        <f>VLOOKUP('[1]INVENTARIO GENERAL '!A52,'[1]INVENTARIO GENERAL '!A50:W666,1,FALSE)</f>
        <v>MG186</v>
      </c>
      <c r="B44" s="2" t="str">
        <f>VLOOKUP(Tabla2[[#This Row],[Código ]],'[1]INVENTARIO GENERAL '!A50:W666,3,FALSE)</f>
        <v>Folletos papel satinado Carta Compromiso</v>
      </c>
      <c r="C44" s="1" t="str">
        <f>VLOOKUP(Tabla2[[#This Row],[Código ]],'[1]INVENTARIO GENERAL '!A50:W666,4,FALSE)</f>
        <v xml:space="preserve">UNIDADES </v>
      </c>
      <c r="D44" s="8">
        <f ca="1">VLOOKUP(Tabla2[[#This Row],[Código ]],'[1]INVENTARIO GENERAL  Modificada'!$1:$1048576,23,FALSE)</f>
        <v>0</v>
      </c>
      <c r="E44" s="8">
        <f ca="1">VLOOKUP(Tabla2[[#This Row],[Código ]],'[1]INVENTARIO GENERAL  Modificada'!$1:$1048576,25,FALSE)</f>
        <v>0</v>
      </c>
      <c r="F44" s="9">
        <f ca="1">+Tabla2[[#This Row],[Costo Unitario ]]*Tabla2[[#This Row],[Existencia]]</f>
        <v>0</v>
      </c>
    </row>
    <row r="45" spans="1:6" x14ac:dyDescent="0.25">
      <c r="A45" s="1" t="str">
        <f>VLOOKUP('[1]INVENTARIO GENERAL '!A53,'[1]INVENTARIO GENERAL '!A51:W667,1,FALSE)</f>
        <v>MG209</v>
      </c>
      <c r="B45" s="2" t="str">
        <f>VLOOKUP(Tabla2[[#This Row],[Código ]],'[1]INVENTARIO GENERAL '!A51:W667,3,FALSE)</f>
        <v>Folletos Código de Integridad Institucional tamaño 8.5x11</v>
      </c>
      <c r="C45" s="1" t="str">
        <f>VLOOKUP(Tabla2[[#This Row],[Código ]],'[1]INVENTARIO GENERAL '!A51:W667,4,FALSE)</f>
        <v xml:space="preserve">UNIDADES </v>
      </c>
      <c r="D45" s="8">
        <f ca="1">VLOOKUP(Tabla2[[#This Row],[Código ]],'[1]INVENTARIO GENERAL  Modificada'!$1:$1048576,23,FALSE)</f>
        <v>0</v>
      </c>
      <c r="E45" s="8">
        <f ca="1">VLOOKUP(Tabla2[[#This Row],[Código ]],'[1]INVENTARIO GENERAL  Modificada'!$1:$1048576,25,FALSE)</f>
        <v>0</v>
      </c>
      <c r="F45" s="9">
        <f ca="1">+Tabla2[[#This Row],[Costo Unitario ]]*Tabla2[[#This Row],[Existencia]]</f>
        <v>0</v>
      </c>
    </row>
    <row r="46" spans="1:6" x14ac:dyDescent="0.25">
      <c r="A46" s="1" t="str">
        <f>VLOOKUP('[1]INVENTARIO GENERAL '!A54,'[1]INVENTARIO GENERAL '!A52:W668,1,FALSE)</f>
        <v>MG210</v>
      </c>
      <c r="B46" s="2" t="str">
        <f>VLOOKUP(Tabla2[[#This Row],[Código ]],'[1]INVENTARIO GENERAL '!A52:W668,3,FALSE)</f>
        <v>Folletos Código de Integridad Institucional tamaño A5 5.5x8.5</v>
      </c>
      <c r="C46" s="1" t="str">
        <f>VLOOKUP(Tabla2[[#This Row],[Código ]],'[1]INVENTARIO GENERAL '!A52:W668,4,FALSE)</f>
        <v xml:space="preserve">UNIDADES </v>
      </c>
      <c r="D46" s="8">
        <f ca="1">VLOOKUP(Tabla2[[#This Row],[Código ]],'[1]INVENTARIO GENERAL  Modificada'!$1:$1048576,23,FALSE)</f>
        <v>30</v>
      </c>
      <c r="E46" s="8">
        <f ca="1">VLOOKUP(Tabla2[[#This Row],[Código ]],'[1]INVENTARIO GENERAL  Modificada'!$1:$1048576,25,FALSE)</f>
        <v>119</v>
      </c>
      <c r="F46" s="9">
        <f ca="1">+Tabla2[[#This Row],[Costo Unitario ]]*Tabla2[[#This Row],[Existencia]]</f>
        <v>3570</v>
      </c>
    </row>
    <row r="47" spans="1:6" x14ac:dyDescent="0.25">
      <c r="A47" s="1" t="str">
        <f>VLOOKUP('[1]INVENTARIO GENERAL '!A55,'[1]INVENTARIO GENERAL '!A53:W669,1,FALSE)</f>
        <v>MG211</v>
      </c>
      <c r="B47" s="2" t="str">
        <f>VLOOKUP(Tabla2[[#This Row],[Código ]],'[1]INVENTARIO GENERAL '!A53:W669,3,FALSE)</f>
        <v>Banner en Roll Up tamaño 34x81</v>
      </c>
      <c r="C47" s="1" t="str">
        <f>VLOOKUP(Tabla2[[#This Row],[Código ]],'[1]INVENTARIO GENERAL '!A53:W669,4,FALSE)</f>
        <v xml:space="preserve">UNIDADES </v>
      </c>
      <c r="D47" s="8">
        <f ca="1">VLOOKUP(Tabla2[[#This Row],[Código ]],'[1]INVENTARIO GENERAL  Modificada'!$1:$1048576,23,FALSE)</f>
        <v>0</v>
      </c>
      <c r="E47" s="8">
        <f ca="1">VLOOKUP(Tabla2[[#This Row],[Código ]],'[1]INVENTARIO GENERAL  Modificada'!$1:$1048576,25,FALSE)</f>
        <v>0</v>
      </c>
      <c r="F47" s="9">
        <f ca="1">+Tabla2[[#This Row],[Costo Unitario ]]*Tabla2[[#This Row],[Existencia]]</f>
        <v>0</v>
      </c>
    </row>
    <row r="48" spans="1:6" x14ac:dyDescent="0.25">
      <c r="A48" s="1" t="str">
        <f>VLOOKUP('[1]INVENTARIO GENERAL '!A56,'[1]INVENTARIO GENERAL '!A54:W670,1,FALSE)</f>
        <v>MG187</v>
      </c>
      <c r="B48" s="2" t="str">
        <f>VLOOKUP(Tabla2[[#This Row],[Código ]],'[1]INVENTARIO GENERAL '!A54:W670,3,FALSE)</f>
        <v>Buzón o caja de sugerencias</v>
      </c>
      <c r="C48" s="1" t="str">
        <f>VLOOKUP(Tabla2[[#This Row],[Código ]],'[1]INVENTARIO GENERAL '!A54:W670,4,FALSE)</f>
        <v xml:space="preserve">UNIDADES </v>
      </c>
      <c r="D48" s="8">
        <f ca="1">VLOOKUP(Tabla2[[#This Row],[Código ]],'[1]INVENTARIO GENERAL  Modificada'!$1:$1048576,23,FALSE)</f>
        <v>0</v>
      </c>
      <c r="E48" s="8">
        <f ca="1">VLOOKUP(Tabla2[[#This Row],[Código ]],'[1]INVENTARIO GENERAL  Modificada'!$1:$1048576,25,FALSE)</f>
        <v>0</v>
      </c>
      <c r="F48" s="9">
        <f ca="1">+Tabla2[[#This Row],[Costo Unitario ]]*Tabla2[[#This Row],[Existencia]]</f>
        <v>0</v>
      </c>
    </row>
    <row r="49" spans="1:6" x14ac:dyDescent="0.25">
      <c r="A49" s="1" t="str">
        <f>VLOOKUP('[1]INVENTARIO GENERAL '!A57,'[1]INVENTARIO GENERAL '!A55:W671,1,FALSE)</f>
        <v>MG161</v>
      </c>
      <c r="B49" s="2" t="str">
        <f>VLOOKUP(Tabla2[[#This Row],[Código ]],'[1]INVENTARIO GENERAL '!A55:W671,3,FALSE)</f>
        <v xml:space="preserve">IMPRESIÓN Y ENCUADERNACION </v>
      </c>
      <c r="C49" s="1" t="str">
        <f>VLOOKUP(Tabla2[[#This Row],[Código ]],'[1]INVENTARIO GENERAL '!A55:W671,4,FALSE)</f>
        <v xml:space="preserve">UNIDADES </v>
      </c>
      <c r="D49" s="8">
        <f ca="1">VLOOKUP(Tabla2[[#This Row],[Código ]],'[1]INVENTARIO GENERAL  Modificada'!$1:$1048576,23,FALSE)</f>
        <v>0</v>
      </c>
      <c r="E49" s="8">
        <f ca="1">VLOOKUP(Tabla2[[#This Row],[Código ]],'[1]INVENTARIO GENERAL  Modificada'!$1:$1048576,25,FALSE)</f>
        <v>0</v>
      </c>
      <c r="F49" s="9">
        <f ca="1">+Tabla2[[#This Row],[Costo Unitario ]]*Tabla2[[#This Row],[Existencia]]</f>
        <v>0</v>
      </c>
    </row>
    <row r="50" spans="1:6" x14ac:dyDescent="0.25">
      <c r="A50" s="1" t="str">
        <f>VLOOKUP('[1]INVENTARIO GENERAL '!A60,'[1]INVENTARIO GENERAL '!A58:W674,1,FALSE)</f>
        <v>MG197</v>
      </c>
      <c r="B50" s="2" t="str">
        <f>VLOOKUP(Tabla2[[#This Row],[Código ]],'[1]INVENTARIO GENERAL '!A58:W674,3,FALSE)</f>
        <v>Porta Baner tipo Araña</v>
      </c>
      <c r="C50" s="1" t="str">
        <f>VLOOKUP(Tabla2[[#This Row],[Código ]],'[1]INVENTARIO GENERAL '!A58:W674,4,FALSE)</f>
        <v xml:space="preserve">UNIDADES </v>
      </c>
      <c r="D50" s="8">
        <f ca="1">VLOOKUP(Tabla2[[#This Row],[Código ]],'[1]INVENTARIO GENERAL  Modificada'!$1:$1048576,23,FALSE)</f>
        <v>0</v>
      </c>
      <c r="E50" s="8">
        <f ca="1">VLOOKUP(Tabla2[[#This Row],[Código ]],'[1]INVENTARIO GENERAL  Modificada'!$1:$1048576,25,FALSE)</f>
        <v>0</v>
      </c>
      <c r="F50" s="9">
        <f ca="1">+Tabla2[[#This Row],[Costo Unitario ]]*Tabla2[[#This Row],[Existencia]]</f>
        <v>0</v>
      </c>
    </row>
    <row r="51" spans="1:6" x14ac:dyDescent="0.25">
      <c r="A51" s="1" t="str">
        <f>VLOOKUP('[1]INVENTARIO GENERAL '!A63,'[1]INVENTARIO GENERAL '!A61:W677,1,FALSE)</f>
        <v>MG167</v>
      </c>
      <c r="B51" s="2" t="str">
        <f>VLOOKUP(Tabla2[[#This Row],[Código ]],'[1]INVENTARIO GENERAL '!A61:W677,3,FALSE)</f>
        <v>LLANTAS 255/60-65R18 FALKEN NISSAN FRONTIER</v>
      </c>
      <c r="C51" s="1" t="str">
        <f>VLOOKUP(Tabla2[[#This Row],[Código ]],'[1]INVENTARIO GENERAL '!A61:W677,4,FALSE)</f>
        <v xml:space="preserve">UNIDADES </v>
      </c>
      <c r="D51" s="8">
        <f ca="1">VLOOKUP(Tabla2[[#This Row],[Código ]],'[1]INVENTARIO GENERAL  Modificada'!$1:$1048576,23,FALSE)</f>
        <v>0</v>
      </c>
      <c r="E51" s="8" t="str">
        <f ca="1">VLOOKUP(Tabla2[[#This Row],[Código ]],'[1]INVENTARIO GENERAL  Modificada'!$1:$1048576,25,FALSE)</f>
        <v>0</v>
      </c>
      <c r="F51" s="9">
        <f ca="1">+Tabla2[[#This Row],[Costo Unitario ]]*Tabla2[[#This Row],[Existencia]]</f>
        <v>0</v>
      </c>
    </row>
    <row r="52" spans="1:6" x14ac:dyDescent="0.25">
      <c r="A52" s="1" t="str">
        <f>VLOOKUP('[1]INVENTARIO GENERAL '!A64,'[1]INVENTARIO GENERAL '!A62:W678,1,FALSE)</f>
        <v>MG168</v>
      </c>
      <c r="B52" s="2" t="str">
        <f>VLOOKUP(Tabla2[[#This Row],[Código ]],'[1]INVENTARIO GENERAL '!A62:W678,3,FALSE)</f>
        <v xml:space="preserve">LLANTAS 195/R15C NISSAN URVAN </v>
      </c>
      <c r="C52" s="1" t="str">
        <f>VLOOKUP(Tabla2[[#This Row],[Código ]],'[1]INVENTARIO GENERAL '!A62:W678,4,FALSE)</f>
        <v xml:space="preserve">UNIDADES </v>
      </c>
      <c r="D52" s="8">
        <f ca="1">VLOOKUP(Tabla2[[#This Row],[Código ]],'[1]INVENTARIO GENERAL  Modificada'!$1:$1048576,23,FALSE)</f>
        <v>0</v>
      </c>
      <c r="E52" s="8" t="str">
        <f ca="1">VLOOKUP(Tabla2[[#This Row],[Código ]],'[1]INVENTARIO GENERAL  Modificada'!$1:$1048576,25,FALSE)</f>
        <v>0</v>
      </c>
      <c r="F52" s="9">
        <f ca="1">+Tabla2[[#This Row],[Costo Unitario ]]*Tabla2[[#This Row],[Existencia]]</f>
        <v>0</v>
      </c>
    </row>
    <row r="53" spans="1:6" x14ac:dyDescent="0.25">
      <c r="A53" s="1" t="str">
        <f>VLOOKUP('[1]INVENTARIO GENERAL '!A65,'[1]INVENTARIO GENERAL '!A63:W679,1,FALSE)</f>
        <v>MG169</v>
      </c>
      <c r="B53" s="2" t="str">
        <f>VLOOKUP(Tabla2[[#This Row],[Código ]],'[1]INVENTARIO GENERAL '!A63:W679,3,FALSE)</f>
        <v xml:space="preserve">LLANTAS 265/65/R17 ISUZU </v>
      </c>
      <c r="C53" s="1" t="str">
        <f>VLOOKUP(Tabla2[[#This Row],[Código ]],'[1]INVENTARIO GENERAL '!A63:W679,4,FALSE)</f>
        <v xml:space="preserve">UNIDADES </v>
      </c>
      <c r="D53" s="8">
        <f ca="1">VLOOKUP(Tabla2[[#This Row],[Código ]],'[1]INVENTARIO GENERAL  Modificada'!$1:$1048576,23,FALSE)</f>
        <v>0</v>
      </c>
      <c r="E53" s="8" t="str">
        <f ca="1">VLOOKUP(Tabla2[[#This Row],[Código ]],'[1]INVENTARIO GENERAL  Modificada'!$1:$1048576,25,FALSE)</f>
        <v>0</v>
      </c>
      <c r="F53" s="9">
        <f ca="1">+Tabla2[[#This Row],[Costo Unitario ]]*Tabla2[[#This Row],[Existencia]]</f>
        <v>0</v>
      </c>
    </row>
    <row r="54" spans="1:6" x14ac:dyDescent="0.25">
      <c r="A54" s="1" t="str">
        <f>VLOOKUP('[1]INVENTARIO GENERAL '!A68,'[1]INVENTARIO GENERAL '!A66:W682,1,FALSE)</f>
        <v>MG216</v>
      </c>
      <c r="B54" s="2" t="str">
        <f>VLOOKUP(Tabla2[[#This Row],[Código ]],'[1]INVENTARIO GENERAL '!A66:W682,3,FALSE)</f>
        <v>Herramientas menores</v>
      </c>
      <c r="C54" s="1" t="str">
        <f>VLOOKUP(Tabla2[[#This Row],[Código ]],'[1]INVENTARIO GENERAL '!A66:W682,4,FALSE)</f>
        <v xml:space="preserve">UNIDADES </v>
      </c>
      <c r="D54" s="8">
        <f ca="1">VLOOKUP(Tabla2[[#This Row],[Código ]],'[1]INVENTARIO GENERAL  Modificada'!$1:$1048576,23,FALSE)</f>
        <v>0</v>
      </c>
      <c r="E54" s="8" t="str">
        <f ca="1">VLOOKUP(Tabla2[[#This Row],[Código ]],'[1]INVENTARIO GENERAL  Modificada'!$1:$1048576,25,FALSE)</f>
        <v>0</v>
      </c>
      <c r="F54" s="9">
        <f ca="1">+Tabla2[[#This Row],[Costo Unitario ]]*Tabla2[[#This Row],[Existencia]]</f>
        <v>0</v>
      </c>
    </row>
    <row r="55" spans="1:6" x14ac:dyDescent="0.25">
      <c r="A55" s="1" t="str">
        <f>VLOOKUP('[1]INVENTARIO GENERAL '!A71,'[1]INVENTARIO GENERAL '!A69:W685,1,FALSE)</f>
        <v>MG250</v>
      </c>
      <c r="B55" s="2" t="str">
        <f>VLOOKUP(Tabla2[[#This Row],[Código ]],'[1]INVENTARIO GENERAL '!A69:W685,3,FALSE)</f>
        <v>TICKETS PREPAGO DE GASOLINA DE RD$1,000</v>
      </c>
      <c r="C55" s="1" t="str">
        <f>VLOOKUP(Tabla2[[#This Row],[Código ]],'[1]INVENTARIO GENERAL '!A69:W685,4,FALSE)</f>
        <v xml:space="preserve">UNIDADES </v>
      </c>
      <c r="D55" s="8">
        <f ca="1">VLOOKUP(Tabla2[[#This Row],[Código ]],'[1]INVENTARIO GENERAL  Modificada'!$1:$1048576,23,FALSE)</f>
        <v>0</v>
      </c>
      <c r="E55" s="8">
        <f ca="1">VLOOKUP(Tabla2[[#This Row],[Código ]],'[1]INVENTARIO GENERAL  Modificada'!$1:$1048576,25,FALSE)</f>
        <v>0</v>
      </c>
      <c r="F55" s="9">
        <f ca="1">+Tabla2[[#This Row],[Costo Unitario ]]*Tabla2[[#This Row],[Existencia]]</f>
        <v>0</v>
      </c>
    </row>
    <row r="56" spans="1:6" x14ac:dyDescent="0.25">
      <c r="A56" s="1" t="str">
        <f>VLOOKUP('[1]INVENTARIO GENERAL '!A72,'[1]INVENTARIO GENERAL '!A70:W686,1,FALSE)</f>
        <v>MG251</v>
      </c>
      <c r="B56" s="2" t="str">
        <f>VLOOKUP(Tabla2[[#This Row],[Código ]],'[1]INVENTARIO GENERAL '!A70:W686,3,FALSE)</f>
        <v>TICKETS PREPAGO DE GASOLINA DE RD$500</v>
      </c>
      <c r="C56" s="1" t="str">
        <f>VLOOKUP(Tabla2[[#This Row],[Código ]],'[1]INVENTARIO GENERAL '!A70:W686,4,FALSE)</f>
        <v xml:space="preserve">UNIDADES </v>
      </c>
      <c r="D56" s="8">
        <f ca="1">VLOOKUP(Tabla2[[#This Row],[Código ]],'[1]INVENTARIO GENERAL  Modificada'!$1:$1048576,23,FALSE)</f>
        <v>0</v>
      </c>
      <c r="E56" s="8">
        <f ca="1">VLOOKUP(Tabla2[[#This Row],[Código ]],'[1]INVENTARIO GENERAL  Modificada'!$1:$1048576,25,FALSE)</f>
        <v>0</v>
      </c>
      <c r="F56" s="9">
        <f ca="1">+Tabla2[[#This Row],[Costo Unitario ]]*Tabla2[[#This Row],[Existencia]]</f>
        <v>0</v>
      </c>
    </row>
    <row r="57" spans="1:6" x14ac:dyDescent="0.25">
      <c r="A57" s="1" t="str">
        <f>VLOOKUP('[1]INVENTARIO GENERAL '!A73,'[1]INVENTARIO GENERAL '!A71:W687,1,FALSE)</f>
        <v>MG252</v>
      </c>
      <c r="B57" s="2" t="str">
        <f>VLOOKUP(Tabla2[[#This Row],[Código ]],'[1]INVENTARIO GENERAL '!A71:W687,3,FALSE)</f>
        <v>TICKETS PREPAGO DE GASOLINA DE RD$200</v>
      </c>
      <c r="C57" s="1" t="str">
        <f>VLOOKUP(Tabla2[[#This Row],[Código ]],'[1]INVENTARIO GENERAL '!A71:W687,4,FALSE)</f>
        <v xml:space="preserve">UNIDADES </v>
      </c>
      <c r="D57" s="8">
        <f ca="1">VLOOKUP(Tabla2[[#This Row],[Código ]],'[1]INVENTARIO GENERAL  Modificada'!$1:$1048576,23,FALSE)</f>
        <v>0</v>
      </c>
      <c r="E57" s="8">
        <f ca="1">VLOOKUP(Tabla2[[#This Row],[Código ]],'[1]INVENTARIO GENERAL  Modificada'!$1:$1048576,25,FALSE)</f>
        <v>0</v>
      </c>
      <c r="F57" s="9">
        <f ca="1">+Tabla2[[#This Row],[Costo Unitario ]]*Tabla2[[#This Row],[Existencia]]</f>
        <v>0</v>
      </c>
    </row>
    <row r="58" spans="1:6" x14ac:dyDescent="0.25">
      <c r="A58" s="1" t="str">
        <f>VLOOKUP('[1]INVENTARIO GENERAL '!A74,'[1]INVENTARIO GENERAL '!A72:W688,1,FALSE)</f>
        <v>MG253</v>
      </c>
      <c r="B58" s="2" t="str">
        <f>VLOOKUP(Tabla2[[#This Row],[Código ]],'[1]INVENTARIO GENERAL '!A72:W688,3,FALSE)</f>
        <v>TICKETS PREPAGO DE GASOLINA RD$100</v>
      </c>
      <c r="C58" s="1" t="str">
        <f>VLOOKUP(Tabla2[[#This Row],[Código ]],'[1]INVENTARIO GENERAL '!A72:W688,4,FALSE)</f>
        <v xml:space="preserve">UNIDADES </v>
      </c>
      <c r="D58" s="8">
        <f ca="1">VLOOKUP(Tabla2[[#This Row],[Código ]],'[1]INVENTARIO GENERAL  Modificada'!$1:$1048576,23,FALSE)</f>
        <v>0</v>
      </c>
      <c r="E58" s="8">
        <f ca="1">VLOOKUP(Tabla2[[#This Row],[Código ]],'[1]INVENTARIO GENERAL  Modificada'!$1:$1048576,25,FALSE)</f>
        <v>0</v>
      </c>
      <c r="F58" s="9">
        <f ca="1">+Tabla2[[#This Row],[Costo Unitario ]]*Tabla2[[#This Row],[Existencia]]</f>
        <v>0</v>
      </c>
    </row>
    <row r="59" spans="1:6" x14ac:dyDescent="0.25">
      <c r="A59" s="1" t="str">
        <f>VLOOKUP('[1]INVENTARIO GENERAL '!A77,'[1]INVENTARIO GENERAL '!A75:W691,1,FALSE)</f>
        <v>MG100</v>
      </c>
      <c r="B59" s="2" t="str">
        <f>VLOOKUP(Tabla2[[#This Row],[Código ]],'[1]INVENTARIO GENERAL '!A75:W691,3,FALSE)</f>
        <v xml:space="preserve">Aceite 15W40 </v>
      </c>
      <c r="C59" s="1" t="str">
        <f>VLOOKUP(Tabla2[[#This Row],[Código ]],'[1]INVENTARIO GENERAL '!A75:W691,4,FALSE)</f>
        <v xml:space="preserve">UNIDADES </v>
      </c>
      <c r="D59" s="8">
        <f ca="1">VLOOKUP(Tabla2[[#This Row],[Código ]],'[1]INVENTARIO GENERAL  Modificada'!$1:$1048576,23,FALSE)</f>
        <v>30</v>
      </c>
      <c r="E59" s="8">
        <f ca="1">VLOOKUP(Tabla2[[#This Row],[Código ]],'[1]INVENTARIO GENERAL  Modificada'!$1:$1048576,25,FALSE)</f>
        <v>1888</v>
      </c>
      <c r="F59" s="9">
        <f ca="1">+Tabla2[[#This Row],[Costo Unitario ]]*Tabla2[[#This Row],[Existencia]]</f>
        <v>56640</v>
      </c>
    </row>
    <row r="60" spans="1:6" x14ac:dyDescent="0.25">
      <c r="A60" s="1" t="str">
        <f>VLOOKUP('[1]INVENTARIO GENERAL '!A78,'[1]INVENTARIO GENERAL '!A76:W692,1,FALSE)</f>
        <v>MG118</v>
      </c>
      <c r="B60" s="2" t="str">
        <f>VLOOKUP(Tabla2[[#This Row],[Código ]],'[1]INVENTARIO GENERAL '!A76:W692,3,FALSE)</f>
        <v>ACEITE HIDRAULICO</v>
      </c>
      <c r="C60" s="1" t="str">
        <f>VLOOKUP(Tabla2[[#This Row],[Código ]],'[1]INVENTARIO GENERAL '!A76:W692,4,FALSE)</f>
        <v xml:space="preserve">UNIDADES </v>
      </c>
      <c r="D60" s="8">
        <f ca="1">VLOOKUP(Tabla2[[#This Row],[Código ]],'[1]INVENTARIO GENERAL  Modificada'!$1:$1048576,23,FALSE)</f>
        <v>20</v>
      </c>
      <c r="E60" s="8">
        <f ca="1">VLOOKUP(Tabla2[[#This Row],[Código ]],'[1]INVENTARIO GENERAL  Modificada'!$1:$1048576,25,FALSE)</f>
        <v>123.9</v>
      </c>
      <c r="F60" s="9">
        <f ca="1">+Tabla2[[#This Row],[Costo Unitario ]]*Tabla2[[#This Row],[Existencia]]</f>
        <v>2478</v>
      </c>
    </row>
    <row r="61" spans="1:6" x14ac:dyDescent="0.25">
      <c r="A61" s="1" t="str">
        <f>VLOOKUP('[1]INVENTARIO GENERAL '!A79,'[1]INVENTARIO GENERAL '!A77:W693,1,FALSE)</f>
        <v>MG239</v>
      </c>
      <c r="B61" s="2" t="str">
        <f>VLOOKUP(Tabla2[[#This Row],[Código ]],'[1]INVENTARIO GENERAL '!A77:W693,3,FALSE)</f>
        <v>GRASA MALFA</v>
      </c>
      <c r="C61" s="1" t="str">
        <f>VLOOKUP(Tabla2[[#This Row],[Código ]],'[1]INVENTARIO GENERAL '!A77:W693,4,FALSE)</f>
        <v xml:space="preserve">UNIDADES </v>
      </c>
      <c r="D61" s="8">
        <f ca="1">VLOOKUP(Tabla2[[#This Row],[Código ]],'[1]INVENTARIO GENERAL  Modificada'!$1:$1048576,23,FALSE)</f>
        <v>0</v>
      </c>
      <c r="E61" s="8">
        <f ca="1">VLOOKUP(Tabla2[[#This Row],[Código ]],'[1]INVENTARIO GENERAL  Modificada'!$1:$1048576,25,FALSE)</f>
        <v>0</v>
      </c>
      <c r="F61" s="9">
        <f ca="1">+Tabla2[[#This Row],[Costo Unitario ]]*Tabla2[[#This Row],[Existencia]]</f>
        <v>0</v>
      </c>
    </row>
    <row r="62" spans="1:6" x14ac:dyDescent="0.25">
      <c r="A62" s="1" t="str">
        <f>VLOOKUP('[1]INVENTARIO GENERAL '!A80,'[1]INVENTARIO GENERAL '!A78:W694,1,FALSE)</f>
        <v>MG120</v>
      </c>
      <c r="B62" s="2" t="str">
        <f>VLOOKUP(Tabla2[[#This Row],[Código ]],'[1]INVENTARIO GENERAL '!A78:W694,3,FALSE)</f>
        <v>Coolant anticon 50/50</v>
      </c>
      <c r="C62" s="1" t="str">
        <f>VLOOKUP(Tabla2[[#This Row],[Código ]],'[1]INVENTARIO GENERAL '!A78:W694,4,FALSE)</f>
        <v xml:space="preserve">UNIDADES </v>
      </c>
      <c r="D62" s="8">
        <f ca="1">VLOOKUP(Tabla2[[#This Row],[Código ]],'[1]INVENTARIO GENERAL  Modificada'!$1:$1048576,23,FALSE)</f>
        <v>4</v>
      </c>
      <c r="E62" s="8">
        <f ca="1">VLOOKUP(Tabla2[[#This Row],[Código ]],'[1]INVENTARIO GENERAL  Modificada'!$1:$1048576,25,FALSE)</f>
        <v>1081.5999999999999</v>
      </c>
      <c r="F62" s="9">
        <f ca="1">+Tabla2[[#This Row],[Costo Unitario ]]*Tabla2[[#This Row],[Existencia]]</f>
        <v>4326.3999999999996</v>
      </c>
    </row>
    <row r="63" spans="1:6" x14ac:dyDescent="0.25">
      <c r="A63" s="1" t="str">
        <f>VLOOKUP('[1]INVENTARIO GENERAL '!A83,'[1]INVENTARIO GENERAL '!A81:W697,1,FALSE)</f>
        <v>MG134</v>
      </c>
      <c r="B63" s="2" t="str">
        <f>VLOOKUP(Tabla2[[#This Row],[Código ]],'[1]INVENTARIO GENERAL '!A81:W697,3,FALSE)</f>
        <v xml:space="preserve">Desinfectante </v>
      </c>
      <c r="C63" s="1" t="str">
        <f>VLOOKUP(Tabla2[[#This Row],[Código ]],'[1]INVENTARIO GENERAL '!A81:W697,4,FALSE)</f>
        <v>GALON</v>
      </c>
      <c r="D63" s="8">
        <f ca="1">VLOOKUP(Tabla2[[#This Row],[Código ]],'[1]INVENTARIO GENERAL  Modificada'!$1:$1048576,23,FALSE)</f>
        <v>9</v>
      </c>
      <c r="E63" s="8">
        <f ca="1">VLOOKUP(Tabla2[[#This Row],[Código ]],'[1]INVENTARIO GENERAL  Modificada'!$1:$1048576,25,FALSE)</f>
        <v>360.68666666666667</v>
      </c>
      <c r="F63" s="9">
        <f ca="1">+Tabla2[[#This Row],[Costo Unitario ]]*Tabla2[[#This Row],[Existencia]]</f>
        <v>3246.18</v>
      </c>
    </row>
    <row r="64" spans="1:6" x14ac:dyDescent="0.25">
      <c r="A64" s="1" t="str">
        <f>VLOOKUP('[1]INVENTARIO GENERAL '!A84,'[1]INVENTARIO GENERAL '!A82:W698,1,FALSE)</f>
        <v>MG135</v>
      </c>
      <c r="B64" s="2" t="str">
        <f>VLOOKUP(Tabla2[[#This Row],[Código ]],'[1]INVENTARIO GENERAL '!A82:W698,3,FALSE)</f>
        <v xml:space="preserve">Gel antibacterial </v>
      </c>
      <c r="C64" s="1" t="str">
        <f>VLOOKUP(Tabla2[[#This Row],[Código ]],'[1]INVENTARIO GENERAL '!A82:W698,4,FALSE)</f>
        <v>GALON</v>
      </c>
      <c r="D64" s="8">
        <f ca="1">VLOOKUP(Tabla2[[#This Row],[Código ]],'[1]INVENTARIO GENERAL  Modificada'!$1:$1048576,23,FALSE)</f>
        <v>5</v>
      </c>
      <c r="E64" s="8">
        <f ca="1">VLOOKUP(Tabla2[[#This Row],[Código ]],'[1]INVENTARIO GENERAL  Modificada'!$1:$1048576,25,FALSE)</f>
        <v>466.57</v>
      </c>
      <c r="F64" s="9">
        <f ca="1">+Tabla2[[#This Row],[Costo Unitario ]]*Tabla2[[#This Row],[Existencia]]</f>
        <v>2332.85</v>
      </c>
    </row>
    <row r="65" spans="1:6" x14ac:dyDescent="0.25">
      <c r="A65" s="1" t="str">
        <f>VLOOKUP('[1]INVENTARIO GENERAL '!A85,'[1]INVENTARIO GENERAL '!A83:W699,1,FALSE)</f>
        <v>MG270</v>
      </c>
      <c r="B65" s="2" t="str">
        <f>VLOOKUP(Tabla2[[#This Row],[Código ]],'[1]INVENTARIO GENERAL '!A83:W699,3,FALSE)</f>
        <v>LIMPIADOR ( DESCALIN ) GALON</v>
      </c>
      <c r="C65" s="1" t="str">
        <f>VLOOKUP(Tabla2[[#This Row],[Código ]],'[1]INVENTARIO GENERAL '!A83:W699,4,FALSE)</f>
        <v xml:space="preserve">UNIDADES </v>
      </c>
      <c r="D65" s="8">
        <f ca="1">VLOOKUP(Tabla2[[#This Row],[Código ]],'[1]INVENTARIO GENERAL  Modificada'!$1:$1048576,23,FALSE)</f>
        <v>5</v>
      </c>
      <c r="E65" s="8">
        <f ca="1">VLOOKUP(Tabla2[[#This Row],[Código ]],'[1]INVENTARIO GENERAL  Modificada'!$1:$1048576,25,FALSE)</f>
        <v>401.2</v>
      </c>
      <c r="F65" s="9">
        <f ca="1">+Tabla2[[#This Row],[Costo Unitario ]]*Tabla2[[#This Row],[Existencia]]</f>
        <v>2006</v>
      </c>
    </row>
    <row r="66" spans="1:6" x14ac:dyDescent="0.25">
      <c r="A66" s="1" t="str">
        <f>VLOOKUP('[1]INVENTARIO GENERAL '!A86,'[1]INVENTARIO GENERAL '!A84:W700,1,FALSE)</f>
        <v>MG151</v>
      </c>
      <c r="B66" s="2" t="str">
        <f>VLOOKUP(Tabla2[[#This Row],[Código ]],'[1]INVENTARIO GENERAL '!A84:W700,3,FALSE)</f>
        <v xml:space="preserve">Alcohol Isopropilico </v>
      </c>
      <c r="C66" s="1" t="str">
        <f>VLOOKUP(Tabla2[[#This Row],[Código ]],'[1]INVENTARIO GENERAL '!A84:W700,4,FALSE)</f>
        <v>GALON</v>
      </c>
      <c r="D66" s="8">
        <f ca="1">VLOOKUP(Tabla2[[#This Row],[Código ]],'[1]INVENTARIO GENERAL  Modificada'!$1:$1048576,23,FALSE)</f>
        <v>3</v>
      </c>
      <c r="E66" s="8">
        <f ca="1">VLOOKUP(Tabla2[[#This Row],[Código ]],'[1]INVENTARIO GENERAL  Modificada'!$1:$1048576,25,FALSE)</f>
        <v>483.8</v>
      </c>
      <c r="F66" s="9">
        <f ca="1">+Tabla2[[#This Row],[Costo Unitario ]]*Tabla2[[#This Row],[Existencia]]</f>
        <v>1451.4</v>
      </c>
    </row>
    <row r="67" spans="1:6" x14ac:dyDescent="0.25">
      <c r="A67" s="1" t="str">
        <f>VLOOKUP('[1]INVENTARIO GENERAL '!A87,'[1]INVENTARIO GENERAL '!A85:W701,1,FALSE)</f>
        <v>MG142</v>
      </c>
      <c r="B67" s="2" t="str">
        <f>VLOOKUP(Tabla2[[#This Row],[Código ]],'[1]INVENTARIO GENERAL '!A85:W701,3,FALSE)</f>
        <v xml:space="preserve">Desgrasante </v>
      </c>
      <c r="C67" s="1" t="str">
        <f>VLOOKUP(Tabla2[[#This Row],[Código ]],'[1]INVENTARIO GENERAL '!A85:W701,4,FALSE)</f>
        <v>GALON</v>
      </c>
      <c r="D67" s="8">
        <f ca="1">VLOOKUP(Tabla2[[#This Row],[Código ]],'[1]INVENTARIO GENERAL  Modificada'!$1:$1048576,23,FALSE)</f>
        <v>4</v>
      </c>
      <c r="E67" s="8">
        <f ca="1">VLOOKUP(Tabla2[[#This Row],[Código ]],'[1]INVENTARIO GENERAL  Modificada'!$1:$1048576,25,FALSE)</f>
        <v>261.56666666666666</v>
      </c>
      <c r="F67" s="9">
        <f ca="1">+Tabla2[[#This Row],[Costo Unitario ]]*Tabla2[[#This Row],[Existencia]]</f>
        <v>1046.2666666666667</v>
      </c>
    </row>
    <row r="68" spans="1:6" x14ac:dyDescent="0.25">
      <c r="A68" s="1" t="str">
        <f>VLOOKUP('[1]INVENTARIO GENERAL '!A88,'[1]INVENTARIO GENERAL '!A86:W702,1,FALSE)</f>
        <v>MG146</v>
      </c>
      <c r="B68" s="2" t="str">
        <f>VLOOKUP(Tabla2[[#This Row],[Código ]],'[1]INVENTARIO GENERAL '!A86:W702,3,FALSE)</f>
        <v>Cloro</v>
      </c>
      <c r="C68" s="1" t="str">
        <f>VLOOKUP(Tabla2[[#This Row],[Código ]],'[1]INVENTARIO GENERAL '!A86:W702,4,FALSE)</f>
        <v>GALON</v>
      </c>
      <c r="D68" s="8">
        <f ca="1">VLOOKUP(Tabla2[[#This Row],[Código ]],'[1]INVENTARIO GENERAL  Modificada'!$1:$1048576,23,FALSE)</f>
        <v>9</v>
      </c>
      <c r="E68" s="8">
        <f ca="1">VLOOKUP(Tabla2[[#This Row],[Código ]],'[1]INVENTARIO GENERAL  Modificada'!$1:$1048576,25,FALSE)</f>
        <v>79.944999999999993</v>
      </c>
      <c r="F68" s="9">
        <f ca="1">+Tabla2[[#This Row],[Costo Unitario ]]*Tabla2[[#This Row],[Existencia]]</f>
        <v>719.50499999999988</v>
      </c>
    </row>
    <row r="69" spans="1:6" x14ac:dyDescent="0.25">
      <c r="A69" s="1" t="str">
        <f>VLOOKUP('[1]INVENTARIO GENERAL '!A91,'[1]INVENTARIO GENERAL '!A89:W705,1,FALSE)</f>
        <v>MG131</v>
      </c>
      <c r="B69" s="2" t="str">
        <f>VLOOKUP(Tabla2[[#This Row],[Código ]],'[1]INVENTARIO GENERAL '!A89:W705,3,FALSE)</f>
        <v xml:space="preserve">Insecticida aerosol </v>
      </c>
      <c r="C69" s="1" t="str">
        <f>VLOOKUP(Tabla2[[#This Row],[Código ]],'[1]INVENTARIO GENERAL '!A89:W705,4,FALSE)</f>
        <v xml:space="preserve">UNIDADES </v>
      </c>
      <c r="D69" s="8">
        <f ca="1">VLOOKUP(Tabla2[[#This Row],[Código ]],'[1]INVENTARIO GENERAL  Modificada'!$1:$1048576,23,FALSE)</f>
        <v>12</v>
      </c>
      <c r="E69" s="8">
        <f ca="1">VLOOKUP(Tabla2[[#This Row],[Código ]],'[1]INVENTARIO GENERAL  Modificada'!$1:$1048576,25,FALSE)</f>
        <v>328.75</v>
      </c>
      <c r="F69" s="9">
        <f ca="1">+Tabla2[[#This Row],[Costo Unitario ]]*Tabla2[[#This Row],[Existencia]]</f>
        <v>3945</v>
      </c>
    </row>
    <row r="70" spans="1:6" x14ac:dyDescent="0.25">
      <c r="A70" s="1" t="str">
        <f>VLOOKUP('[1]INVENTARIO GENERAL '!A94,'[1]INVENTARIO GENERAL '!A92:W708,1,FALSE)</f>
        <v>MG215</v>
      </c>
      <c r="B70" s="2" t="str">
        <f>VLOOKUP(Tabla2[[#This Row],[Código ]],'[1]INVENTARIO GENERAL '!A92:W708,3,FALSE)</f>
        <v>Pinturas, lacas, barnices, diluyentes y absorbentes</v>
      </c>
      <c r="C70" s="1" t="str">
        <f>VLOOKUP(Tabla2[[#This Row],[Código ]],'[1]INVENTARIO GENERAL '!A92:W708,4,FALSE)</f>
        <v xml:space="preserve">UNIDADES </v>
      </c>
      <c r="D70" s="8">
        <f ca="1">VLOOKUP(Tabla2[[#This Row],[Código ]],'[1]INVENTARIO GENERAL  Modificada'!$1:$1048576,23,FALSE)</f>
        <v>0</v>
      </c>
      <c r="E70" s="8">
        <f ca="1">VLOOKUP(Tabla2[[#This Row],[Código ]],'[1]INVENTARIO GENERAL  Modificada'!$1:$1048576,25,FALSE)</f>
        <v>0</v>
      </c>
      <c r="F70" s="9">
        <f ca="1">+Tabla2[[#This Row],[Costo Unitario ]]*Tabla2[[#This Row],[Existencia]]</f>
        <v>0</v>
      </c>
    </row>
    <row r="71" spans="1:6" x14ac:dyDescent="0.25">
      <c r="A71" s="1" t="str">
        <f>VLOOKUP('[1]INVENTARIO GENERAL '!A97,'[1]INVENTARIO GENERAL '!A95:W711,1,FALSE)</f>
        <v>MG214</v>
      </c>
      <c r="B71" s="2" t="str">
        <f>VLOOKUP(Tabla2[[#This Row],[Código ]],'[1]INVENTARIO GENERAL '!A95:W711,3,FALSE)</f>
        <v xml:space="preserve">MASILLAS </v>
      </c>
      <c r="C71" s="1" t="str">
        <f>VLOOKUP(Tabla2[[#This Row],[Código ]],'[1]INVENTARIO GENERAL '!A95:W711,4,FALSE)</f>
        <v xml:space="preserve">UNIDADES </v>
      </c>
      <c r="D71" s="8">
        <f ca="1">VLOOKUP(Tabla2[[#This Row],[Código ]],'[1]INVENTARIO GENERAL  Modificada'!$1:$1048576,23,FALSE)</f>
        <v>0</v>
      </c>
      <c r="E71" s="8">
        <f ca="1">VLOOKUP(Tabla2[[#This Row],[Código ]],'[1]INVENTARIO GENERAL  Modificada'!$1:$1048576,25,FALSE)</f>
        <v>0</v>
      </c>
      <c r="F71" s="9">
        <f ca="1">+Tabla2[[#This Row],[Costo Unitario ]]*Tabla2[[#This Row],[Existencia]]</f>
        <v>0</v>
      </c>
    </row>
    <row r="72" spans="1:6" x14ac:dyDescent="0.25">
      <c r="A72" s="1" t="str">
        <f>VLOOKUP('[1]INVENTARIO GENERAL '!A98,'[1]INVENTARIO GENERAL '!A96:W712,1,FALSE)</f>
        <v>MG290</v>
      </c>
      <c r="B72" s="2" t="str">
        <f>VLOOKUP(Tabla2[[#This Row],[Código ]],'[1]INVENTARIO GENERAL '!A96:W712,3,FALSE)</f>
        <v>LATA DE GAS REFRIGERANTE R134A SENCILLAS</v>
      </c>
      <c r="C72" s="1" t="str">
        <f>VLOOKUP(Tabla2[[#This Row],[Código ]],'[1]INVENTARIO GENERAL '!A96:W712,4,FALSE)</f>
        <v xml:space="preserve">UNIDADES </v>
      </c>
      <c r="D72" s="8">
        <f ca="1">VLOOKUP(Tabla2[[#This Row],[Código ]],'[1]INVENTARIO GENERAL  Modificada'!$1:$1048576,23,FALSE)</f>
        <v>12</v>
      </c>
      <c r="E72" s="8">
        <f ca="1">VLOOKUP(Tabla2[[#This Row],[Código ]],'[1]INVENTARIO GENERAL  Modificada'!$1:$1048576,25,FALSE)</f>
        <v>247.80000000000004</v>
      </c>
      <c r="F72" s="9">
        <f ca="1">+Tabla2[[#This Row],[Costo Unitario ]]*Tabla2[[#This Row],[Existencia]]</f>
        <v>2973.6000000000004</v>
      </c>
    </row>
    <row r="73" spans="1:6" x14ac:dyDescent="0.25">
      <c r="A73" s="1" t="str">
        <f>VLOOKUP('[1]INVENTARIO GENERAL '!A99,'[1]INVENTARIO GENERAL '!A97:W713,1,FALSE)</f>
        <v>MG291</v>
      </c>
      <c r="B73" s="2" t="str">
        <f>VLOOKUP(Tabla2[[#This Row],[Código ]],'[1]INVENTARIO GENERAL '!A97:W713,3,FALSE)</f>
        <v>ACEITE PARA COMPRESOR</v>
      </c>
      <c r="C73" s="1" t="str">
        <f>VLOOKUP(Tabla2[[#This Row],[Código ]],'[1]INVENTARIO GENERAL '!A97:W713,4,FALSE)</f>
        <v xml:space="preserve">UNIDADES </v>
      </c>
      <c r="D73" s="8">
        <f ca="1">VLOOKUP(Tabla2[[#This Row],[Código ]],'[1]INVENTARIO GENERAL  Modificada'!$1:$1048576,23,FALSE)</f>
        <v>5</v>
      </c>
      <c r="E73" s="8">
        <f ca="1">VLOOKUP(Tabla2[[#This Row],[Código ]],'[1]INVENTARIO GENERAL  Modificada'!$1:$1048576,25,FALSE)</f>
        <v>1652</v>
      </c>
      <c r="F73" s="9">
        <f ca="1">+Tabla2[[#This Row],[Costo Unitario ]]*Tabla2[[#This Row],[Existencia]]</f>
        <v>8260</v>
      </c>
    </row>
    <row r="74" spans="1:6" x14ac:dyDescent="0.25">
      <c r="A74" s="1" t="str">
        <f>VLOOKUP('[1]INVENTARIO GENERAL '!A100,'[1]INVENTARIO GENERAL '!A98:W714,1,FALSE)</f>
        <v>MG292</v>
      </c>
      <c r="B74" s="2" t="str">
        <f>VLOOKUP(Tabla2[[#This Row],[Código ]],'[1]INVENTARIO GENERAL '!A98:W714,3,FALSE)</f>
        <v xml:space="preserve">TANQUE DE 25 Lbs DE GAS REFRIGERANTE R410A </v>
      </c>
      <c r="C74" s="1" t="str">
        <f>VLOOKUP(Tabla2[[#This Row],[Código ]],'[1]INVENTARIO GENERAL '!A98:W714,4,FALSE)</f>
        <v xml:space="preserve">UNIDADES </v>
      </c>
      <c r="D74" s="8">
        <f ca="1">VLOOKUP(Tabla2[[#This Row],[Código ]],'[1]INVENTARIO GENERAL  Modificada'!$1:$1048576,23,FALSE)</f>
        <v>1</v>
      </c>
      <c r="E74" s="8">
        <f ca="1">VLOOKUP(Tabla2[[#This Row],[Código ]],'[1]INVENTARIO GENERAL  Modificada'!$1:$1048576,25,FALSE)</f>
        <v>10148</v>
      </c>
      <c r="F74" s="9">
        <f ca="1">+Tabla2[[#This Row],[Costo Unitario ]]*Tabla2[[#This Row],[Existencia]]</f>
        <v>10148</v>
      </c>
    </row>
    <row r="75" spans="1:6" x14ac:dyDescent="0.25">
      <c r="A75" s="1" t="str">
        <f>VLOOKUP('[1]INVENTARIO GENERAL '!A103,'[1]INVENTARIO GENERAL '!A101:W717,1,FALSE)</f>
        <v>MG078</v>
      </c>
      <c r="B75" s="2" t="str">
        <f>VLOOKUP(Tabla2[[#This Row],[Código ]],'[1]INVENTARIO GENERAL '!A101:W717,3,FALSE)</f>
        <v>Escoba pequeña plastica UND</v>
      </c>
      <c r="C75" s="1" t="str">
        <f>VLOOKUP(Tabla2[[#This Row],[Código ]],'[1]INVENTARIO GENERAL '!A101:W717,4,FALSE)</f>
        <v xml:space="preserve">UNIDADES </v>
      </c>
      <c r="D75" s="8">
        <f ca="1">VLOOKUP(Tabla2[[#This Row],[Código ]],'[1]INVENTARIO GENERAL  Modificada'!$1:$1048576,23,FALSE)</f>
        <v>4</v>
      </c>
      <c r="E75" s="8">
        <f ca="1">VLOOKUP(Tabla2[[#This Row],[Código ]],'[1]INVENTARIO GENERAL  Modificada'!$1:$1048576,25,FALSE)</f>
        <v>194.7</v>
      </c>
      <c r="F75" s="9">
        <f ca="1">+Tabla2[[#This Row],[Costo Unitario ]]*Tabla2[[#This Row],[Existencia]]</f>
        <v>778.8</v>
      </c>
    </row>
    <row r="76" spans="1:6" x14ac:dyDescent="0.25">
      <c r="A76" s="1" t="str">
        <f>VLOOKUP('[1]INVENTARIO GENERAL '!A104,'[1]INVENTARIO GENERAL '!A102:W718,1,FALSE)</f>
        <v>MG124</v>
      </c>
      <c r="B76" s="2" t="str">
        <f>VLOOKUP(Tabla2[[#This Row],[Código ]],'[1]INVENTARIO GENERAL '!A102:W718,3,FALSE)</f>
        <v xml:space="preserve">Jabon liquido lavaplato </v>
      </c>
      <c r="C76" s="1" t="str">
        <f>VLOOKUP(Tabla2[[#This Row],[Código ]],'[1]INVENTARIO GENERAL '!A102:W718,4,FALSE)</f>
        <v>GALON</v>
      </c>
      <c r="D76" s="8">
        <f ca="1">VLOOKUP(Tabla2[[#This Row],[Código ]],'[1]INVENTARIO GENERAL  Modificada'!$1:$1048576,23,FALSE)</f>
        <v>6</v>
      </c>
      <c r="E76" s="8">
        <f ca="1">VLOOKUP(Tabla2[[#This Row],[Código ]],'[1]INVENTARIO GENERAL  Modificada'!$1:$1048576,25,FALSE)</f>
        <v>276.31666666666666</v>
      </c>
      <c r="F76" s="9">
        <f ca="1">+Tabla2[[#This Row],[Costo Unitario ]]*Tabla2[[#This Row],[Existencia]]</f>
        <v>1657.9</v>
      </c>
    </row>
    <row r="77" spans="1:6" x14ac:dyDescent="0.25">
      <c r="A77" s="1" t="str">
        <f>VLOOKUP('[1]INVENTARIO GENERAL '!A105,'[1]INVENTARIO GENERAL '!A103:W719,1,FALSE)</f>
        <v>MG126</v>
      </c>
      <c r="B77" s="2" t="str">
        <f>VLOOKUP(Tabla2[[#This Row],[Código ]],'[1]INVENTARIO GENERAL '!A103:W719,3,FALSE)</f>
        <v xml:space="preserve">Funda de zafacon 55 GL negra </v>
      </c>
      <c r="C77" s="1" t="str">
        <f>VLOOKUP(Tabla2[[#This Row],[Código ]],'[1]INVENTARIO GENERAL '!A103:W719,4,FALSE)</f>
        <v>PAQUETE</v>
      </c>
      <c r="D77" s="8">
        <f ca="1">VLOOKUP(Tabla2[[#This Row],[Código ]],'[1]INVENTARIO GENERAL  Modificada'!$1:$1048576,23,FALSE)</f>
        <v>17</v>
      </c>
      <c r="E77" s="8">
        <f ca="1">VLOOKUP(Tabla2[[#This Row],[Código ]],'[1]INVENTARIO GENERAL  Modificada'!$1:$1048576,25,FALSE)</f>
        <v>460.495</v>
      </c>
      <c r="F77" s="9">
        <f ca="1">+Tabla2[[#This Row],[Costo Unitario ]]*Tabla2[[#This Row],[Existencia]]</f>
        <v>7828.415</v>
      </c>
    </row>
    <row r="78" spans="1:6" x14ac:dyDescent="0.25">
      <c r="A78" s="1" t="str">
        <f>VLOOKUP('[1]INVENTARIO GENERAL '!A106,'[1]INVENTARIO GENERAL '!A104:W720,1,FALSE)</f>
        <v>MG133</v>
      </c>
      <c r="B78" s="2" t="str">
        <f>VLOOKUP(Tabla2[[#This Row],[Código ]],'[1]INVENTARIO GENERAL '!A104:W720,3,FALSE)</f>
        <v xml:space="preserve">Limpiador de madera </v>
      </c>
      <c r="C78" s="1" t="str">
        <f>VLOOKUP(Tabla2[[#This Row],[Código ]],'[1]INVENTARIO GENERAL '!A104:W720,4,FALSE)</f>
        <v>GALON</v>
      </c>
      <c r="D78" s="8">
        <f ca="1">VLOOKUP(Tabla2[[#This Row],[Código ]],'[1]INVENTARIO GENERAL  Modificada'!$1:$1048576,23,FALSE)</f>
        <v>1</v>
      </c>
      <c r="E78" s="8">
        <f ca="1">VLOOKUP(Tabla2[[#This Row],[Código ]],'[1]INVENTARIO GENERAL  Modificada'!$1:$1048576,25,FALSE)</f>
        <v>792.27</v>
      </c>
      <c r="F78" s="9">
        <f ca="1">+Tabla2[[#This Row],[Costo Unitario ]]*Tabla2[[#This Row],[Existencia]]</f>
        <v>792.27</v>
      </c>
    </row>
    <row r="79" spans="1:6" x14ac:dyDescent="0.25">
      <c r="A79" s="1" t="str">
        <f>VLOOKUP('[1]INVENTARIO GENERAL '!A107,'[1]INVENTARIO GENERAL '!A105:W721,1,FALSE)</f>
        <v>MG195</v>
      </c>
      <c r="B79" s="2" t="str">
        <f>VLOOKUP(Tabla2[[#This Row],[Código ]],'[1]INVENTARIO GENERAL '!A105:W721,3,FALSE)</f>
        <v>Limpiador de madera 12 onzas</v>
      </c>
      <c r="C79" s="1" t="str">
        <f>VLOOKUP(Tabla2[[#This Row],[Código ]],'[1]INVENTARIO GENERAL '!A105:W721,4,FALSE)</f>
        <v xml:space="preserve">UNIDADES </v>
      </c>
      <c r="D79" s="8">
        <f ca="1">VLOOKUP(Tabla2[[#This Row],[Código ]],'[1]INVENTARIO GENERAL  Modificada'!$1:$1048576,23,FALSE)</f>
        <v>3</v>
      </c>
      <c r="E79" s="8">
        <f ca="1">VLOOKUP(Tabla2[[#This Row],[Código ]],'[1]INVENTARIO GENERAL  Modificada'!$1:$1048576,25,FALSE)</f>
        <v>413</v>
      </c>
      <c r="F79" s="9">
        <f ca="1">+Tabla2[[#This Row],[Costo Unitario ]]*Tabla2[[#This Row],[Existencia]]</f>
        <v>1239</v>
      </c>
    </row>
    <row r="80" spans="1:6" x14ac:dyDescent="0.25">
      <c r="A80" s="1" t="str">
        <f>VLOOKUP('[1]INVENTARIO GENERAL '!A108,'[1]INVENTARIO GENERAL '!A106:W722,1,FALSE)</f>
        <v>MG141</v>
      </c>
      <c r="B80" s="2" t="str">
        <f>VLOOKUP(Tabla2[[#This Row],[Código ]],'[1]INVENTARIO GENERAL '!A106:W722,3,FALSE)</f>
        <v xml:space="preserve">Fundas plasticas 30 Gl negra </v>
      </c>
      <c r="C80" s="1" t="str">
        <f>VLOOKUP(Tabla2[[#This Row],[Código ]],'[1]INVENTARIO GENERAL '!A106:W722,4,FALSE)</f>
        <v>PAQUETE</v>
      </c>
      <c r="D80" s="8">
        <f ca="1">VLOOKUP(Tabla2[[#This Row],[Código ]],'[1]INVENTARIO GENERAL  Modificada'!$1:$1048576,23,FALSE)</f>
        <v>14</v>
      </c>
      <c r="E80" s="8">
        <f ca="1">VLOOKUP(Tabla2[[#This Row],[Código ]],'[1]INVENTARIO GENERAL  Modificada'!$1:$1048576,25,FALSE)</f>
        <v>355.68571428571431</v>
      </c>
      <c r="F80" s="9">
        <f ca="1">+Tabla2[[#This Row],[Costo Unitario ]]*Tabla2[[#This Row],[Existencia]]</f>
        <v>4979.6000000000004</v>
      </c>
    </row>
    <row r="81" spans="1:6" x14ac:dyDescent="0.25">
      <c r="A81" s="1" t="str">
        <f>VLOOKUP('[1]INVENTARIO GENERAL '!A109,'[1]INVENTARIO GENERAL '!A107:W723,1,FALSE)</f>
        <v>MG228</v>
      </c>
      <c r="B81" s="2" t="str">
        <f>VLOOKUP(Tabla2[[#This Row],[Código ]],'[1]INVENTARIO GENERAL '!A107:W723,3,FALSE)</f>
        <v xml:space="preserve">Fundas plasticas 4 Gl negra </v>
      </c>
      <c r="C81" s="1" t="str">
        <f>VLOOKUP(Tabla2[[#This Row],[Código ]],'[1]INVENTARIO GENERAL '!A107:W723,4,FALSE)</f>
        <v>PAQUETE</v>
      </c>
      <c r="D81" s="8">
        <f ca="1">VLOOKUP(Tabla2[[#This Row],[Código ]],'[1]INVENTARIO GENERAL  Modificada'!$1:$1048576,23,FALSE)</f>
        <v>83</v>
      </c>
      <c r="E81" s="8">
        <f ca="1">VLOOKUP(Tabla2[[#This Row],[Código ]],'[1]INVENTARIO GENERAL  Modificada'!$1:$1048576,25,FALSE)</f>
        <v>118.23599999999999</v>
      </c>
      <c r="F81" s="9">
        <f ca="1">+Tabla2[[#This Row],[Costo Unitario ]]*Tabla2[[#This Row],[Existencia]]</f>
        <v>9813.5879999999997</v>
      </c>
    </row>
    <row r="82" spans="1:6" x14ac:dyDescent="0.25">
      <c r="A82" s="1" t="str">
        <f>VLOOKUP('[1]INVENTARIO GENERAL '!A110,'[1]INVENTARIO GENERAL '!A108:W724,1,FALSE)</f>
        <v>MG273</v>
      </c>
      <c r="B82" s="2" t="str">
        <f>VLOOKUP(Tabla2[[#This Row],[Código ]],'[1]INVENTARIO GENERAL '!A108:W724,3,FALSE)</f>
        <v>CEPILLO DE LIMPIEZA PARED</v>
      </c>
      <c r="C82" s="1" t="str">
        <f>VLOOKUP(Tabla2[[#This Row],[Código ]],'[1]INVENTARIO GENERAL '!A108:W724,4,FALSE)</f>
        <v xml:space="preserve">UNIDADES </v>
      </c>
      <c r="D82" s="8">
        <f ca="1">VLOOKUP(Tabla2[[#This Row],[Código ]],'[1]INVENTARIO GENERAL  Modificada'!$1:$1048576,23,FALSE)</f>
        <v>3</v>
      </c>
      <c r="E82" s="8">
        <f ca="1">VLOOKUP(Tabla2[[#This Row],[Código ]],'[1]INVENTARIO GENERAL  Modificada'!$1:$1048576,25,FALSE)</f>
        <v>88.5</v>
      </c>
      <c r="F82" s="9">
        <f ca="1">+Tabla2[[#This Row],[Costo Unitario ]]*Tabla2[[#This Row],[Existencia]]</f>
        <v>265.5</v>
      </c>
    </row>
    <row r="83" spans="1:6" x14ac:dyDescent="0.25">
      <c r="A83" s="1" t="str">
        <f>VLOOKUP('[1]INVENTARIO GENERAL '!A111,'[1]INVENTARIO GENERAL '!A109:W725,1,FALSE)</f>
        <v>MG147</v>
      </c>
      <c r="B83" s="2" t="str">
        <f>VLOOKUP(Tabla2[[#This Row],[Código ]],'[1]INVENTARIO GENERAL '!A109:W725,3,FALSE)</f>
        <v xml:space="preserve">Toallas microfibra </v>
      </c>
      <c r="C83" s="1" t="str">
        <f>VLOOKUP(Tabla2[[#This Row],[Código ]],'[1]INVENTARIO GENERAL '!A109:W725,4,FALSE)</f>
        <v xml:space="preserve">UNIDADES </v>
      </c>
      <c r="D83" s="8">
        <f ca="1">VLOOKUP(Tabla2[[#This Row],[Código ]],'[1]INVENTARIO GENERAL  Modificada'!$1:$1048576,23,FALSE)</f>
        <v>8</v>
      </c>
      <c r="E83" s="8">
        <f ca="1">VLOOKUP(Tabla2[[#This Row],[Código ]],'[1]INVENTARIO GENERAL  Modificada'!$1:$1048576,25,FALSE)</f>
        <v>99.12</v>
      </c>
      <c r="F83" s="9">
        <f ca="1">+Tabla2[[#This Row],[Costo Unitario ]]*Tabla2[[#This Row],[Existencia]]</f>
        <v>792.96</v>
      </c>
    </row>
    <row r="84" spans="1:6" x14ac:dyDescent="0.25">
      <c r="A84" s="1" t="str">
        <f>VLOOKUP('[1]INVENTARIO GENERAL '!A112,'[1]INVENTARIO GENERAL '!A110:W726,1,FALSE)</f>
        <v>MG143</v>
      </c>
      <c r="B84" s="2" t="str">
        <f>VLOOKUP(Tabla2[[#This Row],[Código ]],'[1]INVENTARIO GENERAL '!A110:W726,3,FALSE)</f>
        <v xml:space="preserve">Suaper </v>
      </c>
      <c r="C84" s="1" t="str">
        <f>VLOOKUP(Tabla2[[#This Row],[Código ]],'[1]INVENTARIO GENERAL '!A110:W726,4,FALSE)</f>
        <v xml:space="preserve">UNIDADES </v>
      </c>
      <c r="D84" s="8">
        <f ca="1">VLOOKUP(Tabla2[[#This Row],[Código ]],'[1]INVENTARIO GENERAL  Modificada'!$1:$1048576,23,FALSE)</f>
        <v>2</v>
      </c>
      <c r="E84" s="8">
        <f ca="1">VLOOKUP(Tabla2[[#This Row],[Código ]],'[1]INVENTARIO GENERAL  Modificada'!$1:$1048576,25,FALSE)</f>
        <v>244.85250000000002</v>
      </c>
      <c r="F84" s="9">
        <f ca="1">+Tabla2[[#This Row],[Costo Unitario ]]*Tabla2[[#This Row],[Existencia]]</f>
        <v>489.70500000000004</v>
      </c>
    </row>
    <row r="85" spans="1:6" x14ac:dyDescent="0.25">
      <c r="A85" s="1" t="str">
        <f>VLOOKUP('[1]INVENTARIO GENERAL '!A113,'[1]INVENTARIO GENERAL '!A111:W727,1,FALSE)</f>
        <v>MG230</v>
      </c>
      <c r="B85" s="2" t="str">
        <f>VLOOKUP(Tabla2[[#This Row],[Código ]],'[1]INVENTARIO GENERAL '!A111:W727,3,FALSE)</f>
        <v>CUBETA PLASTICA PEQUEÑA 15 LITROS</v>
      </c>
      <c r="C85" s="1" t="str">
        <f>VLOOKUP(Tabla2[[#This Row],[Código ]],'[1]INVENTARIO GENERAL '!A111:W727,4,FALSE)</f>
        <v xml:space="preserve">UNIDADES </v>
      </c>
      <c r="D85" s="8">
        <f ca="1">VLOOKUP(Tabla2[[#This Row],[Código ]],'[1]INVENTARIO GENERAL  Modificada'!$1:$1048576,23,FALSE)</f>
        <v>1</v>
      </c>
      <c r="E85" s="8">
        <f ca="1">VLOOKUP(Tabla2[[#This Row],[Código ]],'[1]INVENTARIO GENERAL  Modificada'!$1:$1048576,25,FALSE)</f>
        <v>420</v>
      </c>
      <c r="F85" s="9">
        <f ca="1">+Tabla2[[#This Row],[Costo Unitario ]]*Tabla2[[#This Row],[Existencia]]</f>
        <v>420</v>
      </c>
    </row>
    <row r="86" spans="1:6" x14ac:dyDescent="0.25">
      <c r="A86" s="1" t="str">
        <f>VLOOKUP('[1]INVENTARIO GENERAL '!A114,'[1]INVENTARIO GENERAL '!A112:W728,1,FALSE)</f>
        <v>MG128</v>
      </c>
      <c r="B86" s="2" t="str">
        <f>VLOOKUP(Tabla2[[#This Row],[Código ]],'[1]INVENTARIO GENERAL '!A112:W728,3,FALSE)</f>
        <v xml:space="preserve">Brillo verde </v>
      </c>
      <c r="C86" s="1" t="str">
        <f>VLOOKUP(Tabla2[[#This Row],[Código ]],'[1]INVENTARIO GENERAL '!A112:W728,4,FALSE)</f>
        <v xml:space="preserve">UNIDADES </v>
      </c>
      <c r="D86" s="8">
        <f ca="1">VLOOKUP(Tabla2[[#This Row],[Código ]],'[1]INVENTARIO GENERAL  Modificada'!$1:$1048576,23,FALSE)</f>
        <v>9</v>
      </c>
      <c r="E86" s="8">
        <f ca="1">VLOOKUP(Tabla2[[#This Row],[Código ]],'[1]INVENTARIO GENERAL  Modificada'!$1:$1048576,25,FALSE)</f>
        <v>36.973333333333329</v>
      </c>
      <c r="F86" s="9">
        <f ca="1">+Tabla2[[#This Row],[Costo Unitario ]]*Tabla2[[#This Row],[Existencia]]</f>
        <v>332.76</v>
      </c>
    </row>
    <row r="87" spans="1:6" x14ac:dyDescent="0.25">
      <c r="A87" s="1" t="str">
        <f>VLOOKUP('[1]INVENTARIO GENERAL '!A115,'[1]INVENTARIO GENERAL '!A113:W729,1,FALSE)</f>
        <v>MG271</v>
      </c>
      <c r="B87" s="2" t="str">
        <f>VLOOKUP(Tabla2[[#This Row],[Código ]],'[1]INVENTARIO GENERAL '!A113:W729,3,FALSE)</f>
        <v>MASCARILLA K-95 CJA20</v>
      </c>
      <c r="C87" s="1" t="str">
        <f>VLOOKUP(Tabla2[[#This Row],[Código ]],'[1]INVENTARIO GENERAL '!A113:W729,4,FALSE)</f>
        <v xml:space="preserve">UNIDADES </v>
      </c>
      <c r="D87" s="8">
        <f ca="1">VLOOKUP(Tabla2[[#This Row],[Código ]],'[1]INVENTARIO GENERAL  Modificada'!$1:$1048576,23,FALSE)</f>
        <v>1</v>
      </c>
      <c r="E87" s="8">
        <f ca="1">VLOOKUP(Tabla2[[#This Row],[Código ]],'[1]INVENTARIO GENERAL  Modificada'!$1:$1048576,25,FALSE)</f>
        <v>212.4</v>
      </c>
      <c r="F87" s="9">
        <f ca="1">+Tabla2[[#This Row],[Costo Unitario ]]*Tabla2[[#This Row],[Existencia]]</f>
        <v>212.4</v>
      </c>
    </row>
    <row r="88" spans="1:6" x14ac:dyDescent="0.25">
      <c r="A88" s="1" t="str">
        <f>VLOOKUP('[1]INVENTARIO GENERAL '!A116,'[1]INVENTARIO GENERAL '!A114:W730,1,FALSE)</f>
        <v>MG272</v>
      </c>
      <c r="B88" s="2" t="str">
        <f>VLOOKUP(Tabla2[[#This Row],[Código ]],'[1]INVENTARIO GENERAL '!A114:W730,3,FALSE)</f>
        <v>MASCARILLA QUIRURGICA (AZUL) CJA C/50 CON ELASTICO</v>
      </c>
      <c r="C88" s="1" t="str">
        <f>VLOOKUP(Tabla2[[#This Row],[Código ]],'[1]INVENTARIO GENERAL '!A114:W730,4,FALSE)</f>
        <v xml:space="preserve">UNIDADES </v>
      </c>
      <c r="D88" s="8">
        <f ca="1">VLOOKUP(Tabla2[[#This Row],[Código ]],'[1]INVENTARIO GENERAL  Modificada'!$1:$1048576,23,FALSE)</f>
        <v>1</v>
      </c>
      <c r="E88" s="8">
        <f ca="1">VLOOKUP(Tabla2[[#This Row],[Código ]],'[1]INVENTARIO GENERAL  Modificada'!$1:$1048576,25,FALSE)</f>
        <v>1711</v>
      </c>
      <c r="F88" s="9">
        <f ca="1">+Tabla2[[#This Row],[Costo Unitario ]]*Tabla2[[#This Row],[Existencia]]</f>
        <v>1711</v>
      </c>
    </row>
    <row r="89" spans="1:6" x14ac:dyDescent="0.25">
      <c r="A89" s="1" t="str">
        <f>VLOOKUP('[1]INVENTARIO GENERAL '!A117,'[1]INVENTARIO GENERAL '!A115:W731,1,FALSE)</f>
        <v>MG188</v>
      </c>
      <c r="B89" s="2" t="str">
        <f>VLOOKUP(Tabla2[[#This Row],[Código ]],'[1]INVENTARIO GENERAL '!A115:W731,3,FALSE)</f>
        <v>Contenedor de basura (ZAFACÓN)</v>
      </c>
      <c r="C89" s="1" t="str">
        <f>VLOOKUP(Tabla2[[#This Row],[Código ]],'[1]INVENTARIO GENERAL '!A115:W731,4,FALSE)</f>
        <v xml:space="preserve">UNIDADES </v>
      </c>
      <c r="D89" s="8">
        <f ca="1">VLOOKUP(Tabla2[[#This Row],[Código ]],'[1]INVENTARIO GENERAL  Modificada'!$1:$1048576,23,FALSE)</f>
        <v>7</v>
      </c>
      <c r="E89" s="8">
        <f ca="1">VLOOKUP(Tabla2[[#This Row],[Código ]],'[1]INVENTARIO GENERAL  Modificada'!$1:$1048576,25,FALSE)</f>
        <v>255.14142857142858</v>
      </c>
      <c r="F89" s="9">
        <f ca="1">+Tabla2[[#This Row],[Costo Unitario ]]*Tabla2[[#This Row],[Existencia]]</f>
        <v>1785.99</v>
      </c>
    </row>
    <row r="90" spans="1:6" x14ac:dyDescent="0.25">
      <c r="A90" s="1" t="str">
        <f>VLOOKUP('[1]INVENTARIO GENERAL '!A118,'[1]INVENTARIO GENERAL '!A116:W732,1,FALSE)</f>
        <v>MG139</v>
      </c>
      <c r="B90" s="2" t="str">
        <f>VLOOKUP(Tabla2[[#This Row],[Código ]],'[1]INVENTARIO GENERAL '!A116:W732,3,FALSE)</f>
        <v xml:space="preserve">Guante quirurgico  no. 7  50/1 </v>
      </c>
      <c r="C90" s="1" t="str">
        <f>VLOOKUP(Tabla2[[#This Row],[Código ]],'[1]INVENTARIO GENERAL '!A116:W732,4,FALSE)</f>
        <v>CAJA</v>
      </c>
      <c r="D90" s="8">
        <f ca="1">VLOOKUP(Tabla2[[#This Row],[Código ]],'[1]INVENTARIO GENERAL  Modificada'!$1:$1048576,23,FALSE)</f>
        <v>4</v>
      </c>
      <c r="E90" s="8">
        <f ca="1">VLOOKUP(Tabla2[[#This Row],[Código ]],'[1]INVENTARIO GENERAL  Modificada'!$1:$1048576,25,FALSE)</f>
        <v>1236.05</v>
      </c>
      <c r="F90" s="9">
        <f ca="1">+Tabla2[[#This Row],[Costo Unitario ]]*Tabla2[[#This Row],[Existencia]]</f>
        <v>4944.2</v>
      </c>
    </row>
    <row r="91" spans="1:6" x14ac:dyDescent="0.25">
      <c r="A91" s="1" t="str">
        <f>VLOOKUP('[1]INVENTARIO GENERAL '!A119,'[1]INVENTARIO GENERAL '!A117:W733,1,FALSE)</f>
        <v>MG075</v>
      </c>
      <c r="B91" s="2" t="str">
        <f>VLOOKUP(Tabla2[[#This Row],[Código ]],'[1]INVENTARIO GENERAL '!A117:W733,3,FALSE)</f>
        <v>Ambientador spray 8 onz UND</v>
      </c>
      <c r="C91" s="1" t="str">
        <f>VLOOKUP(Tabla2[[#This Row],[Código ]],'[1]INVENTARIO GENERAL '!A117:W733,4,FALSE)</f>
        <v xml:space="preserve">UNIDADES </v>
      </c>
      <c r="D91" s="8">
        <f ca="1">VLOOKUP(Tabla2[[#This Row],[Código ]],'[1]INVENTARIO GENERAL  Modificada'!$1:$1048576,23,FALSE)</f>
        <v>10</v>
      </c>
      <c r="E91" s="8">
        <f ca="1">VLOOKUP(Tabla2[[#This Row],[Código ]],'[1]INVENTARIO GENERAL  Modificada'!$1:$1048576,25,FALSE)</f>
        <v>176.33499999999998</v>
      </c>
      <c r="F91" s="9">
        <f ca="1">+Tabla2[[#This Row],[Costo Unitario ]]*Tabla2[[#This Row],[Existencia]]</f>
        <v>1763.35</v>
      </c>
    </row>
    <row r="92" spans="1:6" x14ac:dyDescent="0.25">
      <c r="A92" s="1" t="str">
        <f>VLOOKUP('[1]INVENTARIO GENERAL '!A122,'[1]INVENTARIO GENERAL '!A120:W736,1,FALSE)</f>
        <v>MG003</v>
      </c>
      <c r="B92" s="2" t="str">
        <f>VLOOKUP(Tabla2[[#This Row],[Código ]],'[1]INVENTARIO GENERAL '!A120:W736,3,FALSE)</f>
        <v xml:space="preserve">Lapicero Azul </v>
      </c>
      <c r="C92" s="1" t="str">
        <f>VLOOKUP(Tabla2[[#This Row],[Código ]],'[1]INVENTARIO GENERAL '!A120:W736,4,FALSE)</f>
        <v xml:space="preserve">UNIDADES </v>
      </c>
      <c r="D92" s="8">
        <f ca="1">VLOOKUP(Tabla2[[#This Row],[Código ]],'[1]INVENTARIO GENERAL  Modificada'!$1:$1048576,23,FALSE)</f>
        <v>73</v>
      </c>
      <c r="E92" s="8">
        <f ca="1">VLOOKUP(Tabla2[[#This Row],[Código ]],'[1]INVENTARIO GENERAL  Modificada'!$1:$1048576,25,FALSE)</f>
        <v>11.461944450000001</v>
      </c>
      <c r="F92" s="9">
        <f ca="1">+Tabla2[[#This Row],[Costo Unitario ]]*Tabla2[[#This Row],[Existencia]]</f>
        <v>836.72194485</v>
      </c>
    </row>
    <row r="93" spans="1:6" x14ac:dyDescent="0.25">
      <c r="A93" s="1" t="str">
        <f>VLOOKUP('[1]INVENTARIO GENERAL '!A123,'[1]INVENTARIO GENERAL '!A121:W737,1,FALSE)</f>
        <v>MG004</v>
      </c>
      <c r="B93" s="2" t="str">
        <f>VLOOKUP(Tabla2[[#This Row],[Código ]],'[1]INVENTARIO GENERAL '!A121:W737,3,FALSE)</f>
        <v xml:space="preserve">Lapiz de Carbon </v>
      </c>
      <c r="C93" s="1" t="str">
        <f>VLOOKUP(Tabla2[[#This Row],[Código ]],'[1]INVENTARIO GENERAL '!A121:W737,4,FALSE)</f>
        <v xml:space="preserve">UNIDADES </v>
      </c>
      <c r="D93" s="8">
        <f ca="1">VLOOKUP(Tabla2[[#This Row],[Código ]],'[1]INVENTARIO GENERAL  Modificada'!$1:$1048576,23,FALSE)</f>
        <v>60</v>
      </c>
      <c r="E93" s="8">
        <f ca="1">VLOOKUP(Tabla2[[#This Row],[Código ]],'[1]INVENTARIO GENERAL  Modificada'!$1:$1048576,25,FALSE)</f>
        <v>9.1464999999999996</v>
      </c>
      <c r="F93" s="9">
        <f ca="1">+Tabla2[[#This Row],[Costo Unitario ]]*Tabla2[[#This Row],[Existencia]]</f>
        <v>548.79</v>
      </c>
    </row>
    <row r="94" spans="1:6" x14ac:dyDescent="0.25">
      <c r="A94" s="1" t="str">
        <f>VLOOKUP('[1]INVENTARIO GENERAL '!A124,'[1]INVENTARIO GENERAL '!A122:W738,1,FALSE)</f>
        <v>MG005</v>
      </c>
      <c r="B94" s="2" t="str">
        <f>VLOOKUP(Tabla2[[#This Row],[Código ]],'[1]INVENTARIO GENERAL '!A122:W738,3,FALSE)</f>
        <v>Libretas Rayada 5 x 8 Amarilla</v>
      </c>
      <c r="C94" s="1" t="str">
        <f>VLOOKUP(Tabla2[[#This Row],[Código ]],'[1]INVENTARIO GENERAL '!A122:W738,4,FALSE)</f>
        <v xml:space="preserve">UNIDADES </v>
      </c>
      <c r="D94" s="8">
        <f ca="1">VLOOKUP(Tabla2[[#This Row],[Código ]],'[1]INVENTARIO GENERAL  Modificada'!$1:$1048576,23,FALSE)</f>
        <v>17</v>
      </c>
      <c r="E94" s="8">
        <f ca="1">VLOOKUP(Tabla2[[#This Row],[Código ]],'[1]INVENTARIO GENERAL  Modificada'!$1:$1048576,25,FALSE)</f>
        <v>26.438823529411767</v>
      </c>
      <c r="F94" s="9">
        <f ca="1">+Tabla2[[#This Row],[Costo Unitario ]]*Tabla2[[#This Row],[Existencia]]</f>
        <v>449.46000000000004</v>
      </c>
    </row>
    <row r="95" spans="1:6" x14ac:dyDescent="0.25">
      <c r="A95" s="1" t="str">
        <f>VLOOKUP('[1]INVENTARIO GENERAL '!A125,'[1]INVENTARIO GENERAL '!A123:W739,1,FALSE)</f>
        <v>MG158</v>
      </c>
      <c r="B95" s="2" t="str">
        <f>VLOOKUP(Tabla2[[#This Row],[Código ]],'[1]INVENTARIO GENERAL '!A123:W739,3,FALSE)</f>
        <v>PORTA DIPLOMA TIMBRADO EN ORO</v>
      </c>
      <c r="C95" s="1" t="str">
        <f>VLOOKUP(Tabla2[[#This Row],[Código ]],'[1]INVENTARIO GENERAL '!A123:W739,4,FALSE)</f>
        <v xml:space="preserve">UNIDADES </v>
      </c>
      <c r="D95" s="8">
        <f ca="1">VLOOKUP(Tabla2[[#This Row],[Código ]],'[1]INVENTARIO GENERAL  Modificada'!$1:$1048576,23,FALSE)</f>
        <v>4</v>
      </c>
      <c r="E95" s="8">
        <f ca="1">VLOOKUP(Tabla2[[#This Row],[Código ]],'[1]INVENTARIO GENERAL  Modificada'!$1:$1048576,25,FALSE)</f>
        <v>2700</v>
      </c>
      <c r="F95" s="9">
        <f ca="1">+Tabla2[[#This Row],[Costo Unitario ]]*Tabla2[[#This Row],[Existencia]]</f>
        <v>10800</v>
      </c>
    </row>
    <row r="96" spans="1:6" x14ac:dyDescent="0.25">
      <c r="A96" s="1" t="str">
        <f>VLOOKUP('[1]INVENTARIO GENERAL '!A126,'[1]INVENTARIO GENERAL '!A124:W740,1,FALSE)</f>
        <v>MG006</v>
      </c>
      <c r="B96" s="2" t="str">
        <f>VLOOKUP(Tabla2[[#This Row],[Código ]],'[1]INVENTARIO GENERAL '!A124:W740,3,FALSE)</f>
        <v xml:space="preserve">Libretas Rayada  Amarilla 8 1/2 x 11 </v>
      </c>
      <c r="C96" s="1" t="str">
        <f>VLOOKUP(Tabla2[[#This Row],[Código ]],'[1]INVENTARIO GENERAL '!A124:W740,4,FALSE)</f>
        <v xml:space="preserve">UNIDADES </v>
      </c>
      <c r="D96" s="8">
        <f ca="1">VLOOKUP(Tabla2[[#This Row],[Código ]],'[1]INVENTARIO GENERAL  Modificada'!$1:$1048576,23,FALSE)</f>
        <v>16</v>
      </c>
      <c r="E96" s="8">
        <f ca="1">VLOOKUP(Tabla2[[#This Row],[Código ]],'[1]INVENTARIO GENERAL  Modificada'!$1:$1048576,25,FALSE)</f>
        <v>43.792500000000004</v>
      </c>
      <c r="F96" s="9">
        <f ca="1">+Tabla2[[#This Row],[Costo Unitario ]]*Tabla2[[#This Row],[Existencia]]</f>
        <v>700.68000000000006</v>
      </c>
    </row>
    <row r="97" spans="1:6" x14ac:dyDescent="0.25">
      <c r="A97" s="1" t="str">
        <f>VLOOKUP('[1]INVENTARIO GENERAL '!A127,'[1]INVENTARIO GENERAL '!A125:W741,1,FALSE)</f>
        <v>MG007</v>
      </c>
      <c r="B97" s="2" t="str">
        <f>VLOOKUP(Tabla2[[#This Row],[Código ]],'[1]INVENTARIO GENERAL '!A125:W741,3,FALSE)</f>
        <v xml:space="preserve">Marcadores Azul </v>
      </c>
      <c r="C97" s="1" t="str">
        <f>VLOOKUP(Tabla2[[#This Row],[Código ]],'[1]INVENTARIO GENERAL '!A125:W741,4,FALSE)</f>
        <v xml:space="preserve">UNIDADES </v>
      </c>
      <c r="D97" s="8">
        <f ca="1">VLOOKUP(Tabla2[[#This Row],[Código ]],'[1]INVENTARIO GENERAL  Modificada'!$1:$1048576,23,FALSE)</f>
        <v>1</v>
      </c>
      <c r="E97" s="8">
        <f ca="1">VLOOKUP(Tabla2[[#This Row],[Código ]],'[1]INVENTARIO GENERAL  Modificada'!$1:$1048576,25,FALSE)</f>
        <v>55</v>
      </c>
      <c r="F97" s="9">
        <f ca="1">+Tabla2[[#This Row],[Costo Unitario ]]*Tabla2[[#This Row],[Existencia]]</f>
        <v>55</v>
      </c>
    </row>
    <row r="98" spans="1:6" x14ac:dyDescent="0.25">
      <c r="A98" s="1" t="str">
        <f>VLOOKUP('[1]INVENTARIO GENERAL '!A128,'[1]INVENTARIO GENERAL '!A126:W742,1,FALSE)</f>
        <v>MG008</v>
      </c>
      <c r="B98" s="2" t="str">
        <f>VLOOKUP(Tabla2[[#This Row],[Código ]],'[1]INVENTARIO GENERAL '!A126:W742,3,FALSE)</f>
        <v xml:space="preserve">Marcadores Negro </v>
      </c>
      <c r="C98" s="1" t="str">
        <f>VLOOKUP(Tabla2[[#This Row],[Código ]],'[1]INVENTARIO GENERAL '!A126:W742,4,FALSE)</f>
        <v xml:space="preserve">UNIDADES </v>
      </c>
      <c r="D98" s="8">
        <f ca="1">VLOOKUP(Tabla2[[#This Row],[Código ]],'[1]INVENTARIO GENERAL  Modificada'!$1:$1048576,23,FALSE)</f>
        <v>56</v>
      </c>
      <c r="E98" s="8">
        <f ca="1">VLOOKUP(Tabla2[[#This Row],[Código ]],'[1]INVENTARIO GENERAL  Modificada'!$1:$1048576,25,FALSE)</f>
        <v>55</v>
      </c>
      <c r="F98" s="9">
        <f ca="1">+Tabla2[[#This Row],[Costo Unitario ]]*Tabla2[[#This Row],[Existencia]]</f>
        <v>3080</v>
      </c>
    </row>
    <row r="99" spans="1:6" x14ac:dyDescent="0.25">
      <c r="A99" s="1" t="str">
        <f>VLOOKUP('[1]INVENTARIO GENERAL '!A129,'[1]INVENTARIO GENERAL '!A127:W743,1,FALSE)</f>
        <v>MG009</v>
      </c>
      <c r="B99" s="2" t="str">
        <f>VLOOKUP(Tabla2[[#This Row],[Código ]],'[1]INVENTARIO GENERAL '!A127:W743,3,FALSE)</f>
        <v>Marcadores Rojo</v>
      </c>
      <c r="C99" s="1" t="str">
        <f>VLOOKUP(Tabla2[[#This Row],[Código ]],'[1]INVENTARIO GENERAL '!A127:W743,4,FALSE)</f>
        <v xml:space="preserve">UNIDADES </v>
      </c>
      <c r="D99" s="8">
        <f ca="1">VLOOKUP(Tabla2[[#This Row],[Código ]],'[1]INVENTARIO GENERAL  Modificada'!$1:$1048576,23,FALSE)</f>
        <v>1</v>
      </c>
      <c r="E99" s="8">
        <f ca="1">VLOOKUP(Tabla2[[#This Row],[Código ]],'[1]INVENTARIO GENERAL  Modificada'!$1:$1048576,25,FALSE)</f>
        <v>55</v>
      </c>
      <c r="F99" s="9">
        <f ca="1">+Tabla2[[#This Row],[Costo Unitario ]]*Tabla2[[#This Row],[Existencia]]</f>
        <v>55</v>
      </c>
    </row>
    <row r="100" spans="1:6" x14ac:dyDescent="0.25">
      <c r="A100" s="1" t="str">
        <f>VLOOKUP('[1]INVENTARIO GENERAL '!A130,'[1]INVENTARIO GENERAL '!A128:W744,1,FALSE)</f>
        <v>MG010</v>
      </c>
      <c r="B100" s="2" t="str">
        <f>VLOOKUP(Tabla2[[#This Row],[Código ]],'[1]INVENTARIO GENERAL '!A128:W744,3,FALSE)</f>
        <v>Clip Pequeños Cajas 100/1</v>
      </c>
      <c r="C100" s="1" t="str">
        <f>VLOOKUP(Tabla2[[#This Row],[Código ]],'[1]INVENTARIO GENERAL '!A128:W744,4,FALSE)</f>
        <v>CAJA</v>
      </c>
      <c r="D100" s="8">
        <f ca="1">VLOOKUP(Tabla2[[#This Row],[Código ]],'[1]INVENTARIO GENERAL  Modificada'!$1:$1048576,23,FALSE)</f>
        <v>23</v>
      </c>
      <c r="E100" s="8">
        <f ca="1">VLOOKUP(Tabla2[[#This Row],[Código ]],'[1]INVENTARIO GENERAL  Modificada'!$1:$1048576,25,FALSE)</f>
        <v>17.809999999999999</v>
      </c>
      <c r="F100" s="9">
        <f ca="1">+Tabla2[[#This Row],[Costo Unitario ]]*Tabla2[[#This Row],[Existencia]]</f>
        <v>409.63</v>
      </c>
    </row>
    <row r="101" spans="1:6" x14ac:dyDescent="0.25">
      <c r="A101" s="1" t="str">
        <f>VLOOKUP('[1]INVENTARIO GENERAL '!A131,'[1]INVENTARIO GENERAL '!A129:W745,1,FALSE)</f>
        <v>MG162</v>
      </c>
      <c r="B101" s="2" t="str">
        <f>VLOOKUP(Tabla2[[#This Row],[Código ]],'[1]INVENTARIO GENERAL '!A129:W745,3,FALSE)</f>
        <v>PORTA CARNET CLEAR</v>
      </c>
      <c r="C101" s="1" t="str">
        <f>VLOOKUP(Tabla2[[#This Row],[Código ]],'[1]INVENTARIO GENERAL '!A129:W745,4,FALSE)</f>
        <v xml:space="preserve">UNIDADES </v>
      </c>
      <c r="D101" s="8">
        <f ca="1">VLOOKUP(Tabla2[[#This Row],[Código ]],'[1]INVENTARIO GENERAL  Modificada'!$1:$1048576,23,FALSE)</f>
        <v>16</v>
      </c>
      <c r="E101" s="8">
        <f ca="1">VLOOKUP(Tabla2[[#This Row],[Código ]],'[1]INVENTARIO GENERAL  Modificada'!$1:$1048576,25,FALSE)</f>
        <v>23.6</v>
      </c>
      <c r="F101" s="9">
        <f ca="1">+Tabla2[[#This Row],[Costo Unitario ]]*Tabla2[[#This Row],[Existencia]]</f>
        <v>377.6</v>
      </c>
    </row>
    <row r="102" spans="1:6" x14ac:dyDescent="0.25">
      <c r="A102" s="1" t="str">
        <f>VLOOKUP('[1]INVENTARIO GENERAL '!A132,'[1]INVENTARIO GENERAL '!A130:W746,1,FALSE)</f>
        <v>MG011</v>
      </c>
      <c r="B102" s="2" t="str">
        <f>VLOOKUP(Tabla2[[#This Row],[Código ]],'[1]INVENTARIO GENERAL '!A130:W746,3,FALSE)</f>
        <v xml:space="preserve">Clip Grande Cajas 100/1 </v>
      </c>
      <c r="C102" s="1" t="str">
        <f>VLOOKUP(Tabla2[[#This Row],[Código ]],'[1]INVENTARIO GENERAL '!A130:W746,4,FALSE)</f>
        <v>CAJA</v>
      </c>
      <c r="D102" s="8">
        <f ca="1">VLOOKUP(Tabla2[[#This Row],[Código ]],'[1]INVENTARIO GENERAL  Modificada'!$1:$1048576,23,FALSE)</f>
        <v>21</v>
      </c>
      <c r="E102" s="8">
        <f ca="1">VLOOKUP(Tabla2[[#This Row],[Código ]],'[1]INVENTARIO GENERAL  Modificada'!$1:$1048576,25,FALSE)</f>
        <v>52.782857142857146</v>
      </c>
      <c r="F102" s="9">
        <f ca="1">+Tabla2[[#This Row],[Costo Unitario ]]*Tabla2[[#This Row],[Existencia]]</f>
        <v>1108.44</v>
      </c>
    </row>
    <row r="103" spans="1:6" x14ac:dyDescent="0.25">
      <c r="A103" s="1" t="str">
        <f>VLOOKUP('[1]INVENTARIO GENERAL '!A133,'[1]INVENTARIO GENERAL '!A131:W747,1,FALSE)</f>
        <v>MG012</v>
      </c>
      <c r="B103" s="2" t="str">
        <f>VLOOKUP(Tabla2[[#This Row],[Código ]],'[1]INVENTARIO GENERAL '!A131:W747,3,FALSE)</f>
        <v xml:space="preserve">Resaltadores rosados </v>
      </c>
      <c r="C103" s="1" t="str">
        <f>VLOOKUP(Tabla2[[#This Row],[Código ]],'[1]INVENTARIO GENERAL '!A131:W747,4,FALSE)</f>
        <v xml:space="preserve">UNIDADES </v>
      </c>
      <c r="D103" s="8">
        <f ca="1">VLOOKUP(Tabla2[[#This Row],[Código ]],'[1]INVENTARIO GENERAL  Modificada'!$1:$1048576,23,FALSE)</f>
        <v>5</v>
      </c>
      <c r="E103" s="8">
        <f ca="1">VLOOKUP(Tabla2[[#This Row],[Código ]],'[1]INVENTARIO GENERAL  Modificada'!$1:$1048576,25,FALSE)</f>
        <v>29.75</v>
      </c>
      <c r="F103" s="9">
        <f ca="1">+Tabla2[[#This Row],[Costo Unitario ]]*Tabla2[[#This Row],[Existencia]]</f>
        <v>148.75</v>
      </c>
    </row>
    <row r="104" spans="1:6" x14ac:dyDescent="0.25">
      <c r="A104" s="1" t="str">
        <f>VLOOKUP('[1]INVENTARIO GENERAL '!A134,'[1]INVENTARIO GENERAL '!A132:W748,1,FALSE)</f>
        <v>MG276</v>
      </c>
      <c r="B104" s="2" t="str">
        <f>VLOOKUP(Tabla2[[#This Row],[Código ]],'[1]INVENTARIO GENERAL '!A132:W748,3,FALSE)</f>
        <v>SELLO GOMIGRAFO INSTITUCIONAL</v>
      </c>
      <c r="C104" s="1" t="str">
        <f>VLOOKUP(Tabla2[[#This Row],[Código ]],'[1]INVENTARIO GENERAL '!A132:W748,4,FALSE)</f>
        <v xml:space="preserve">UNIDADES </v>
      </c>
      <c r="D104" s="8">
        <f ca="1">VLOOKUP(Tabla2[[#This Row],[Código ]],'[1]INVENTARIO GENERAL  Modificada'!$1:$1048576,23,FALSE)</f>
        <v>1</v>
      </c>
      <c r="E104" s="8">
        <f ca="1">VLOOKUP(Tabla2[[#This Row],[Código ]],'[1]INVENTARIO GENERAL  Modificada'!$1:$1048576,25,FALSE)</f>
        <v>1399.48</v>
      </c>
      <c r="F104" s="9">
        <f ca="1">+Tabla2[[#This Row],[Costo Unitario ]]*Tabla2[[#This Row],[Existencia]]</f>
        <v>1399.48</v>
      </c>
    </row>
    <row r="105" spans="1:6" x14ac:dyDescent="0.25">
      <c r="A105" s="1" t="str">
        <f>VLOOKUP('[1]INVENTARIO GENERAL '!A135,'[1]INVENTARIO GENERAL '!A133:W749,1,FALSE)</f>
        <v>MG013</v>
      </c>
      <c r="B105" s="2" t="str">
        <f>VLOOKUP(Tabla2[[#This Row],[Código ]],'[1]INVENTARIO GENERAL '!A133:W749,3,FALSE)</f>
        <v xml:space="preserve">Resaltadores verdes </v>
      </c>
      <c r="C105" s="1" t="str">
        <f>VLOOKUP(Tabla2[[#This Row],[Código ]],'[1]INVENTARIO GENERAL '!A133:W749,4,FALSE)</f>
        <v xml:space="preserve">UNIDADES </v>
      </c>
      <c r="D105" s="8">
        <f ca="1">VLOOKUP(Tabla2[[#This Row],[Código ]],'[1]INVENTARIO GENERAL  Modificada'!$1:$1048576,23,FALSE)</f>
        <v>0</v>
      </c>
      <c r="E105" s="8">
        <f ca="1">VLOOKUP(Tabla2[[#This Row],[Código ]],'[1]INVENTARIO GENERAL  Modificada'!$1:$1048576,25,FALSE)</f>
        <v>0</v>
      </c>
      <c r="F105" s="9">
        <f ca="1">+Tabla2[[#This Row],[Costo Unitario ]]*Tabla2[[#This Row],[Existencia]]</f>
        <v>0</v>
      </c>
    </row>
    <row r="106" spans="1:6" x14ac:dyDescent="0.25">
      <c r="A106" s="1" t="str">
        <f>VLOOKUP('[1]INVENTARIO GENERAL '!A136,'[1]INVENTARIO GENERAL '!A134:W750,1,FALSE)</f>
        <v>MG014</v>
      </c>
      <c r="B106" s="2" t="str">
        <f>VLOOKUP(Tabla2[[#This Row],[Código ]],'[1]INVENTARIO GENERAL '!A134:W750,3,FALSE)</f>
        <v xml:space="preserve">Resaltadores Amarillo Neon </v>
      </c>
      <c r="C106" s="1" t="str">
        <f>VLOOKUP(Tabla2[[#This Row],[Código ]],'[1]INVENTARIO GENERAL '!A134:W750,4,FALSE)</f>
        <v xml:space="preserve">UNIDADES </v>
      </c>
      <c r="D106" s="8">
        <f ca="1">VLOOKUP(Tabla2[[#This Row],[Código ]],'[1]INVENTARIO GENERAL  Modificada'!$1:$1048576,23,FALSE)</f>
        <v>26</v>
      </c>
      <c r="E106" s="8">
        <f ca="1">VLOOKUP(Tabla2[[#This Row],[Código ]],'[1]INVENTARIO GENERAL  Modificada'!$1:$1048576,25,FALSE)</f>
        <v>29.104750000000003</v>
      </c>
      <c r="F106" s="9">
        <f ca="1">+Tabla2[[#This Row],[Costo Unitario ]]*Tabla2[[#This Row],[Existencia]]</f>
        <v>756.72350000000006</v>
      </c>
    </row>
    <row r="107" spans="1:6" x14ac:dyDescent="0.25">
      <c r="A107" s="1" t="str">
        <f>VLOOKUP('[1]INVENTARIO GENERAL '!A137,'[1]INVENTARIO GENERAL '!A135:W751,1,FALSE)</f>
        <v>MG015</v>
      </c>
      <c r="B107" s="2" t="str">
        <f>VLOOKUP(Tabla2[[#This Row],[Código ]],'[1]INVENTARIO GENERAL '!A135:W751,3,FALSE)</f>
        <v xml:space="preserve">Resaltadores fluorecentes </v>
      </c>
      <c r="C107" s="1" t="str">
        <f>VLOOKUP(Tabla2[[#This Row],[Código ]],'[1]INVENTARIO GENERAL '!A135:W751,4,FALSE)</f>
        <v xml:space="preserve">UNIDADES </v>
      </c>
      <c r="D107" s="8">
        <f ca="1">VLOOKUP(Tabla2[[#This Row],[Código ]],'[1]INVENTARIO GENERAL  Modificada'!$1:$1048576,23,FALSE)</f>
        <v>0</v>
      </c>
      <c r="E107" s="8">
        <f ca="1">VLOOKUP(Tabla2[[#This Row],[Código ]],'[1]INVENTARIO GENERAL  Modificada'!$1:$1048576,25,FALSE)</f>
        <v>0</v>
      </c>
      <c r="F107" s="9">
        <f ca="1">+Tabla2[[#This Row],[Costo Unitario ]]*Tabla2[[#This Row],[Existencia]]</f>
        <v>0</v>
      </c>
    </row>
    <row r="108" spans="1:6" x14ac:dyDescent="0.25">
      <c r="A108" s="1" t="str">
        <f>VLOOKUP('[1]INVENTARIO GENERAL '!A138,'[1]INVENTARIO GENERAL '!A136:W752,1,FALSE)</f>
        <v>MG016</v>
      </c>
      <c r="B108" s="2" t="str">
        <f>VLOOKUP(Tabla2[[#This Row],[Código ]],'[1]INVENTARIO GENERAL '!A136:W752,3,FALSE)</f>
        <v xml:space="preserve">Post-it 3X3 </v>
      </c>
      <c r="C108" s="1" t="str">
        <f>VLOOKUP(Tabla2[[#This Row],[Código ]],'[1]INVENTARIO GENERAL '!A136:W752,4,FALSE)</f>
        <v xml:space="preserve">UNIDADES </v>
      </c>
      <c r="D108" s="8">
        <f ca="1">VLOOKUP(Tabla2[[#This Row],[Código ]],'[1]INVENTARIO GENERAL  Modificada'!$1:$1048576,23,FALSE)</f>
        <v>14</v>
      </c>
      <c r="E108" s="8">
        <f ca="1">VLOOKUP(Tabla2[[#This Row],[Código ]],'[1]INVENTARIO GENERAL  Modificada'!$1:$1048576,25,FALSE)</f>
        <v>17.649607142857143</v>
      </c>
      <c r="F108" s="9">
        <f ca="1">+Tabla2[[#This Row],[Costo Unitario ]]*Tabla2[[#This Row],[Existencia]]</f>
        <v>247.09449999999998</v>
      </c>
    </row>
    <row r="109" spans="1:6" x14ac:dyDescent="0.25">
      <c r="A109" s="1" t="str">
        <f>VLOOKUP('[1]INVENTARIO GENERAL '!A139,'[1]INVENTARIO GENERAL '!A137:W753,1,FALSE)</f>
        <v>MG017</v>
      </c>
      <c r="B109" s="2" t="str">
        <f>VLOOKUP(Tabla2[[#This Row],[Código ]],'[1]INVENTARIO GENERAL '!A137:W753,3,FALSE)</f>
        <v xml:space="preserve">Post-it Verde  </v>
      </c>
      <c r="C109" s="1" t="str">
        <f>VLOOKUP(Tabla2[[#This Row],[Código ]],'[1]INVENTARIO GENERAL '!A137:W753,4,FALSE)</f>
        <v xml:space="preserve">UNIDADES </v>
      </c>
      <c r="D109" s="8">
        <f ca="1">VLOOKUP(Tabla2[[#This Row],[Código ]],'[1]INVENTARIO GENERAL  Modificada'!$1:$1048576,23,FALSE)</f>
        <v>0</v>
      </c>
      <c r="E109" s="8">
        <f ca="1">VLOOKUP(Tabla2[[#This Row],[Código ]],'[1]INVENTARIO GENERAL  Modificada'!$1:$1048576,25,FALSE)</f>
        <v>0</v>
      </c>
      <c r="F109" s="9">
        <f ca="1">+Tabla2[[#This Row],[Costo Unitario ]]*Tabla2[[#This Row],[Existencia]]</f>
        <v>0</v>
      </c>
    </row>
    <row r="110" spans="1:6" x14ac:dyDescent="0.25">
      <c r="A110" s="1" t="str">
        <f>VLOOKUP('[1]INVENTARIO GENERAL '!A140,'[1]INVENTARIO GENERAL '!A138:W754,1,FALSE)</f>
        <v>MG018</v>
      </c>
      <c r="B110" s="2" t="str">
        <f>VLOOKUP(Tabla2[[#This Row],[Código ]],'[1]INVENTARIO GENERAL '!A138:W754,3,FALSE)</f>
        <v xml:space="preserve">Post-it Azul  </v>
      </c>
      <c r="C110" s="1" t="str">
        <f>VLOOKUP(Tabla2[[#This Row],[Código ]],'[1]INVENTARIO GENERAL '!A138:W754,4,FALSE)</f>
        <v xml:space="preserve">UNIDADES </v>
      </c>
      <c r="D110" s="8">
        <f ca="1">VLOOKUP(Tabla2[[#This Row],[Código ]],'[1]INVENTARIO GENERAL  Modificada'!$1:$1048576,23,FALSE)</f>
        <v>0</v>
      </c>
      <c r="E110" s="8">
        <f ca="1">VLOOKUP(Tabla2[[#This Row],[Código ]],'[1]INVENTARIO GENERAL  Modificada'!$1:$1048576,25,FALSE)</f>
        <v>0</v>
      </c>
      <c r="F110" s="9">
        <f ca="1">+Tabla2[[#This Row],[Costo Unitario ]]*Tabla2[[#This Row],[Existencia]]</f>
        <v>0</v>
      </c>
    </row>
    <row r="111" spans="1:6" x14ac:dyDescent="0.25">
      <c r="A111" s="1" t="str">
        <f>VLOOKUP('[1]INVENTARIO GENERAL '!A141,'[1]INVENTARIO GENERAL '!A139:W755,1,FALSE)</f>
        <v>MG019</v>
      </c>
      <c r="B111" s="2" t="str">
        <f>VLOOKUP(Tabla2[[#This Row],[Código ]],'[1]INVENTARIO GENERAL '!A139:W755,3,FALSE)</f>
        <v xml:space="preserve">Post-it Medianos </v>
      </c>
      <c r="C111" s="1" t="str">
        <f>VLOOKUP(Tabla2[[#This Row],[Código ]],'[1]INVENTARIO GENERAL '!A139:W755,4,FALSE)</f>
        <v xml:space="preserve">UNIDADES </v>
      </c>
      <c r="D111" s="8">
        <f ca="1">VLOOKUP(Tabla2[[#This Row],[Código ]],'[1]INVENTARIO GENERAL  Modificada'!$1:$1048576,23,FALSE)</f>
        <v>0</v>
      </c>
      <c r="E111" s="8">
        <f ca="1">VLOOKUP(Tabla2[[#This Row],[Código ]],'[1]INVENTARIO GENERAL  Modificada'!$1:$1048576,25,FALSE)</f>
        <v>0</v>
      </c>
      <c r="F111" s="9">
        <f ca="1">+Tabla2[[#This Row],[Costo Unitario ]]*Tabla2[[#This Row],[Existencia]]</f>
        <v>0</v>
      </c>
    </row>
    <row r="112" spans="1:6" x14ac:dyDescent="0.25">
      <c r="A112" s="1" t="str">
        <f>VLOOKUP('[1]INVENTARIO GENERAL '!A142,'[1]INVENTARIO GENERAL '!A140:W756,1,FALSE)</f>
        <v>MG020</v>
      </c>
      <c r="B112" s="2" t="str">
        <f>VLOOKUP(Tabla2[[#This Row],[Código ]],'[1]INVENTARIO GENERAL '!A140:W756,3,FALSE)</f>
        <v xml:space="preserve">Grapadoras </v>
      </c>
      <c r="C112" s="1" t="str">
        <f>VLOOKUP(Tabla2[[#This Row],[Código ]],'[1]INVENTARIO GENERAL '!A140:W756,4,FALSE)</f>
        <v xml:space="preserve">UNIDADES </v>
      </c>
      <c r="D112" s="8">
        <f ca="1">VLOOKUP(Tabla2[[#This Row],[Código ]],'[1]INVENTARIO GENERAL  Modificada'!$1:$1048576,23,FALSE)</f>
        <v>5</v>
      </c>
      <c r="E112" s="8">
        <f ca="1">VLOOKUP(Tabla2[[#This Row],[Código ]],'[1]INVENTARIO GENERAL  Modificada'!$1:$1048576,25,FALSE)</f>
        <v>488.00049999999999</v>
      </c>
      <c r="F112" s="9">
        <f ca="1">+Tabla2[[#This Row],[Costo Unitario ]]*Tabla2[[#This Row],[Existencia]]</f>
        <v>2440.0025000000001</v>
      </c>
    </row>
    <row r="113" spans="1:6" x14ac:dyDescent="0.25">
      <c r="A113" s="1" t="str">
        <f>VLOOKUP('[1]INVENTARIO GENERAL '!A143,'[1]INVENTARIO GENERAL '!A141:W757,1,FALSE)</f>
        <v>MG021</v>
      </c>
      <c r="B113" s="2" t="str">
        <f>VLOOKUP(Tabla2[[#This Row],[Código ]],'[1]INVENTARIO GENERAL '!A141:W757,3,FALSE)</f>
        <v>Sacagrapas</v>
      </c>
      <c r="C113" s="1" t="str">
        <f>VLOOKUP(Tabla2[[#This Row],[Código ]],'[1]INVENTARIO GENERAL '!A141:W757,4,FALSE)</f>
        <v xml:space="preserve">UNIDADES </v>
      </c>
      <c r="D113" s="8">
        <f ca="1">VLOOKUP(Tabla2[[#This Row],[Código ]],'[1]INVENTARIO GENERAL  Modificada'!$1:$1048576,23,FALSE)</f>
        <v>17</v>
      </c>
      <c r="E113" s="8">
        <f ca="1">VLOOKUP(Tabla2[[#This Row],[Código ]],'[1]INVENTARIO GENERAL  Modificada'!$1:$1048576,25,FALSE)</f>
        <v>23</v>
      </c>
      <c r="F113" s="9">
        <f ca="1">+Tabla2[[#This Row],[Costo Unitario ]]*Tabla2[[#This Row],[Existencia]]</f>
        <v>391</v>
      </c>
    </row>
    <row r="114" spans="1:6" x14ac:dyDescent="0.25">
      <c r="A114" s="1" t="str">
        <f>VLOOKUP('[1]INVENTARIO GENERAL '!A144,'[1]INVENTARIO GENERAL '!A142:W758,1,FALSE)</f>
        <v>MG022</v>
      </c>
      <c r="B114" s="2" t="str">
        <f>VLOOKUP(Tabla2[[#This Row],[Código ]],'[1]INVENTARIO GENERAL '!A142:W758,3,FALSE)</f>
        <v xml:space="preserve">Grapas 13 mm </v>
      </c>
      <c r="C114" s="1" t="str">
        <f>VLOOKUP(Tabla2[[#This Row],[Código ]],'[1]INVENTARIO GENERAL '!A142:W758,4,FALSE)</f>
        <v>CAJA</v>
      </c>
      <c r="D114" s="8">
        <f ca="1">VLOOKUP(Tabla2[[#This Row],[Código ]],'[1]INVENTARIO GENERAL  Modificada'!$1:$1048576,23,FALSE)</f>
        <v>4</v>
      </c>
      <c r="E114" s="8">
        <f ca="1">VLOOKUP(Tabla2[[#This Row],[Código ]],'[1]INVENTARIO GENERAL  Modificada'!$1:$1048576,25,FALSE)</f>
        <v>75</v>
      </c>
      <c r="F114" s="9">
        <f ca="1">+Tabla2[[#This Row],[Costo Unitario ]]*Tabla2[[#This Row],[Existencia]]</f>
        <v>300</v>
      </c>
    </row>
    <row r="115" spans="1:6" x14ac:dyDescent="0.25">
      <c r="A115" s="1" t="str">
        <f>VLOOKUP('[1]INVENTARIO GENERAL '!A145,'[1]INVENTARIO GENERAL '!A143:W759,1,FALSE)</f>
        <v>MG023</v>
      </c>
      <c r="B115" s="2" t="str">
        <f>VLOOKUP(Tabla2[[#This Row],[Código ]],'[1]INVENTARIO GENERAL '!A143:W759,3,FALSE)</f>
        <v xml:space="preserve">Grapas 20 mm </v>
      </c>
      <c r="C115" s="1" t="str">
        <f>VLOOKUP(Tabla2[[#This Row],[Código ]],'[1]INVENTARIO GENERAL '!A143:W759,4,FALSE)</f>
        <v>CAJA</v>
      </c>
      <c r="D115" s="8">
        <f ca="1">VLOOKUP(Tabla2[[#This Row],[Código ]],'[1]INVENTARIO GENERAL  Modificada'!$1:$1048576,23,FALSE)</f>
        <v>2</v>
      </c>
      <c r="E115" s="8">
        <f ca="1">VLOOKUP(Tabla2[[#This Row],[Código ]],'[1]INVENTARIO GENERAL  Modificada'!$1:$1048576,25,FALSE)</f>
        <v>75</v>
      </c>
      <c r="F115" s="9">
        <f ca="1">+Tabla2[[#This Row],[Costo Unitario ]]*Tabla2[[#This Row],[Existencia]]</f>
        <v>150</v>
      </c>
    </row>
    <row r="116" spans="1:6" x14ac:dyDescent="0.25">
      <c r="A116" s="1" t="str">
        <f>VLOOKUP('[1]INVENTARIO GENERAL '!A146,'[1]INVENTARIO GENERAL '!A144:W760,1,FALSE)</f>
        <v>MG024</v>
      </c>
      <c r="B116" s="2" t="str">
        <f>VLOOKUP(Tabla2[[#This Row],[Código ]],'[1]INVENTARIO GENERAL '!A144:W760,3,FALSE)</f>
        <v xml:space="preserve">Grapas Standard </v>
      </c>
      <c r="C116" s="1" t="str">
        <f>VLOOKUP(Tabla2[[#This Row],[Código ]],'[1]INVENTARIO GENERAL '!A144:W760,4,FALSE)</f>
        <v>CAJA</v>
      </c>
      <c r="D116" s="8">
        <f ca="1">VLOOKUP(Tabla2[[#This Row],[Código ]],'[1]INVENTARIO GENERAL  Modificada'!$1:$1048576,23,FALSE)</f>
        <v>3</v>
      </c>
      <c r="E116" s="8">
        <f ca="1">VLOOKUP(Tabla2[[#This Row],[Código ]],'[1]INVENTARIO GENERAL  Modificada'!$1:$1048576,25,FALSE)</f>
        <v>16.5</v>
      </c>
      <c r="F116" s="9">
        <f ca="1">+Tabla2[[#This Row],[Costo Unitario ]]*Tabla2[[#This Row],[Existencia]]</f>
        <v>49.5</v>
      </c>
    </row>
    <row r="117" spans="1:6" x14ac:dyDescent="0.25">
      <c r="A117" s="1" t="str">
        <f>VLOOKUP('[1]INVENTARIO GENERAL '!A147,'[1]INVENTARIO GENERAL '!A145:W761,1,FALSE)</f>
        <v>MG025</v>
      </c>
      <c r="B117" s="2" t="str">
        <f>VLOOKUP(Tabla2[[#This Row],[Código ]],'[1]INVENTARIO GENERAL '!A145:W761,3,FALSE)</f>
        <v xml:space="preserve">Perforadora 2 hoyos </v>
      </c>
      <c r="C117" s="1" t="str">
        <f>VLOOKUP(Tabla2[[#This Row],[Código ]],'[1]INVENTARIO GENERAL '!A145:W761,4,FALSE)</f>
        <v xml:space="preserve">UNIDADES </v>
      </c>
      <c r="D117" s="8">
        <f ca="1">VLOOKUP(Tabla2[[#This Row],[Código ]],'[1]INVENTARIO GENERAL  Modificada'!$1:$1048576,23,FALSE)</f>
        <v>7</v>
      </c>
      <c r="E117" s="8">
        <f ca="1">VLOOKUP(Tabla2[[#This Row],[Código ]],'[1]INVENTARIO GENERAL  Modificada'!$1:$1048576,25,FALSE)</f>
        <v>525.83000000000004</v>
      </c>
      <c r="F117" s="9">
        <f ca="1">+Tabla2[[#This Row],[Costo Unitario ]]*Tabla2[[#This Row],[Existencia]]</f>
        <v>3680.8100000000004</v>
      </c>
    </row>
    <row r="118" spans="1:6" x14ac:dyDescent="0.25">
      <c r="A118" s="1" t="str">
        <f>VLOOKUP('[1]INVENTARIO GENERAL '!A148,'[1]INVENTARIO GENERAL '!A146:W762,1,FALSE)</f>
        <v>MG026</v>
      </c>
      <c r="B118" s="2" t="str">
        <f>VLOOKUP(Tabla2[[#This Row],[Código ]],'[1]INVENTARIO GENERAL '!A146:W762,3,FALSE)</f>
        <v xml:space="preserve">Perforadora 3 hoyos </v>
      </c>
      <c r="C118" s="1" t="str">
        <f>VLOOKUP(Tabla2[[#This Row],[Código ]],'[1]INVENTARIO GENERAL '!A146:W762,4,FALSE)</f>
        <v xml:space="preserve">UNIDADES </v>
      </c>
      <c r="D118" s="8">
        <f ca="1">VLOOKUP(Tabla2[[#This Row],[Código ]],'[1]INVENTARIO GENERAL  Modificada'!$1:$1048576,23,FALSE)</f>
        <v>0</v>
      </c>
      <c r="E118" s="8">
        <f ca="1">VLOOKUP(Tabla2[[#This Row],[Código ]],'[1]INVENTARIO GENERAL  Modificada'!$1:$1048576,25,FALSE)</f>
        <v>0</v>
      </c>
      <c r="F118" s="9">
        <f ca="1">+Tabla2[[#This Row],[Costo Unitario ]]*Tabla2[[#This Row],[Existencia]]</f>
        <v>0</v>
      </c>
    </row>
    <row r="119" spans="1:6" x14ac:dyDescent="0.25">
      <c r="A119" s="1" t="str">
        <f>VLOOKUP('[1]INVENTARIO GENERAL '!A149,'[1]INVENTARIO GENERAL '!A147:W763,1,FALSE)</f>
        <v>MG028</v>
      </c>
      <c r="B119" s="2" t="str">
        <f>VLOOKUP(Tabla2[[#This Row],[Código ]],'[1]INVENTARIO GENERAL '!A147:W763,3,FALSE)</f>
        <v xml:space="preserve">Reglas de Metal </v>
      </c>
      <c r="C119" s="1" t="str">
        <f>VLOOKUP(Tabla2[[#This Row],[Código ]],'[1]INVENTARIO GENERAL '!A147:W763,4,FALSE)</f>
        <v xml:space="preserve">UNIDADES </v>
      </c>
      <c r="D119" s="8">
        <f ca="1">VLOOKUP(Tabla2[[#This Row],[Código ]],'[1]INVENTARIO GENERAL  Modificada'!$1:$1048576,23,FALSE)</f>
        <v>15</v>
      </c>
      <c r="E119" s="8">
        <f ca="1">VLOOKUP(Tabla2[[#This Row],[Código ]],'[1]INVENTARIO GENERAL  Modificada'!$1:$1048576,25,FALSE)</f>
        <v>33.751666666666665</v>
      </c>
      <c r="F119" s="9">
        <f ca="1">+Tabla2[[#This Row],[Costo Unitario ]]*Tabla2[[#This Row],[Existencia]]</f>
        <v>506.27499999999998</v>
      </c>
    </row>
    <row r="120" spans="1:6" x14ac:dyDescent="0.25">
      <c r="A120" s="1" t="str">
        <f>VLOOKUP('[1]INVENTARIO GENERAL '!A150,'[1]INVENTARIO GENERAL '!A148:W764,1,FALSE)</f>
        <v>MG029</v>
      </c>
      <c r="B120" s="2" t="str">
        <f>VLOOKUP(Tabla2[[#This Row],[Código ]],'[1]INVENTARIO GENERAL '!A148:W764,3,FALSE)</f>
        <v xml:space="preserve">Sobre Manila Blanco 8 1/2 x 11 </v>
      </c>
      <c r="C120" s="1" t="str">
        <f>VLOOKUP(Tabla2[[#This Row],[Código ]],'[1]INVENTARIO GENERAL '!A148:W764,4,FALSE)</f>
        <v xml:space="preserve">UNIDADES </v>
      </c>
      <c r="D120" s="8">
        <f ca="1">VLOOKUP(Tabla2[[#This Row],[Código ]],'[1]INVENTARIO GENERAL  Modificada'!$1:$1048576,23,FALSE)</f>
        <v>0</v>
      </c>
      <c r="E120" s="8">
        <f ca="1">VLOOKUP(Tabla2[[#This Row],[Código ]],'[1]INVENTARIO GENERAL  Modificada'!$1:$1048576,25,FALSE)</f>
        <v>0</v>
      </c>
      <c r="F120" s="9">
        <f ca="1">+Tabla2[[#This Row],[Costo Unitario ]]*Tabla2[[#This Row],[Existencia]]</f>
        <v>0</v>
      </c>
    </row>
    <row r="121" spans="1:6" x14ac:dyDescent="0.25">
      <c r="A121" s="1" t="str">
        <f>VLOOKUP('[1]INVENTARIO GENERAL '!A151,'[1]INVENTARIO GENERAL '!A149:W765,1,FALSE)</f>
        <v>MG030</v>
      </c>
      <c r="B121" s="2" t="str">
        <f>VLOOKUP(Tabla2[[#This Row],[Código ]],'[1]INVENTARIO GENERAL '!A149:W765,3,FALSE)</f>
        <v xml:space="preserve">Sobre Manila Blanco 8 1/2 x 14 </v>
      </c>
      <c r="C121" s="1" t="str">
        <f>VLOOKUP(Tabla2[[#This Row],[Código ]],'[1]INVENTARIO GENERAL '!A149:W765,4,FALSE)</f>
        <v xml:space="preserve">UNIDADES </v>
      </c>
      <c r="D121" s="8">
        <f ca="1">VLOOKUP(Tabla2[[#This Row],[Código ]],'[1]INVENTARIO GENERAL  Modificada'!$1:$1048576,23,FALSE)</f>
        <v>308</v>
      </c>
      <c r="E121" s="8">
        <f ca="1">VLOOKUP(Tabla2[[#This Row],[Código ]],'[1]INVENTARIO GENERAL  Modificada'!$1:$1048576,25,FALSE)</f>
        <v>8.9519480519480528</v>
      </c>
      <c r="F121" s="9">
        <f ca="1">+Tabla2[[#This Row],[Costo Unitario ]]*Tabla2[[#This Row],[Existencia]]</f>
        <v>2757.2000000000003</v>
      </c>
    </row>
    <row r="122" spans="1:6" x14ac:dyDescent="0.25">
      <c r="A122" s="1" t="str">
        <f>VLOOKUP('[1]INVENTARIO GENERAL '!A152,'[1]INVENTARIO GENERAL '!A150:W766,1,FALSE)</f>
        <v>MG031</v>
      </c>
      <c r="B122" s="2" t="str">
        <f>VLOOKUP(Tabla2[[#This Row],[Código ]],'[1]INVENTARIO GENERAL '!A150:W766,3,FALSE)</f>
        <v>Teclados Dell</v>
      </c>
      <c r="C122" s="1" t="str">
        <f>VLOOKUP(Tabla2[[#This Row],[Código ]],'[1]INVENTARIO GENERAL '!A150:W766,4,FALSE)</f>
        <v xml:space="preserve">UNIDADES </v>
      </c>
      <c r="D122" s="8">
        <f ca="1">VLOOKUP(Tabla2[[#This Row],[Código ]],'[1]INVENTARIO GENERAL  Modificada'!$1:$1048576,23,FALSE)</f>
        <v>10</v>
      </c>
      <c r="E122" s="8">
        <f ca="1">VLOOKUP(Tabla2[[#This Row],[Código ]],'[1]INVENTARIO GENERAL  Modificada'!$1:$1048576,25,FALSE)</f>
        <v>811.97</v>
      </c>
      <c r="F122" s="9">
        <f ca="1">+Tabla2[[#This Row],[Costo Unitario ]]*Tabla2[[#This Row],[Existencia]]</f>
        <v>8119.7000000000007</v>
      </c>
    </row>
    <row r="123" spans="1:6" x14ac:dyDescent="0.25">
      <c r="A123" s="1" t="str">
        <f>VLOOKUP('[1]INVENTARIO GENERAL '!A153,'[1]INVENTARIO GENERAL '!A151:W767,1,FALSE)</f>
        <v>MG032</v>
      </c>
      <c r="B123" s="2" t="str">
        <f>VLOOKUP(Tabla2[[#This Row],[Código ]],'[1]INVENTARIO GENERAL '!A151:W767,3,FALSE)</f>
        <v xml:space="preserve">Tijeras #7  </v>
      </c>
      <c r="C123" s="1" t="str">
        <f>VLOOKUP(Tabla2[[#This Row],[Código ]],'[1]INVENTARIO GENERAL '!A151:W767,4,FALSE)</f>
        <v xml:space="preserve">UNIDADES </v>
      </c>
      <c r="D123" s="8">
        <f ca="1">VLOOKUP(Tabla2[[#This Row],[Código ]],'[1]INVENTARIO GENERAL  Modificada'!$1:$1048576,23,FALSE)</f>
        <v>0</v>
      </c>
      <c r="E123" s="8">
        <f ca="1">VLOOKUP(Tabla2[[#This Row],[Código ]],'[1]INVENTARIO GENERAL  Modificada'!$1:$1048576,25,FALSE)</f>
        <v>0</v>
      </c>
      <c r="F123" s="9">
        <f ca="1">+Tabla2[[#This Row],[Costo Unitario ]]*Tabla2[[#This Row],[Existencia]]</f>
        <v>0</v>
      </c>
    </row>
    <row r="124" spans="1:6" x14ac:dyDescent="0.25">
      <c r="A124" s="1" t="str">
        <f>VLOOKUP('[1]INVENTARIO GENERAL '!A154,'[1]INVENTARIO GENERAL '!A152:W768,1,FALSE)</f>
        <v>MG212</v>
      </c>
      <c r="B124" s="2" t="str">
        <f>VLOOKUP(Tabla2[[#This Row],[Código ]],'[1]INVENTARIO GENERAL '!A152:W768,3,FALSE)</f>
        <v>Tijeras #8</v>
      </c>
      <c r="C124" s="1" t="str">
        <f>VLOOKUP(Tabla2[[#This Row],[Código ]],'[1]INVENTARIO GENERAL '!A152:W768,4,FALSE)</f>
        <v xml:space="preserve">UNIDADES </v>
      </c>
      <c r="D124" s="8">
        <f ca="1">VLOOKUP(Tabla2[[#This Row],[Código ]],'[1]INVENTARIO GENERAL  Modificada'!$1:$1048576,23,FALSE)</f>
        <v>2</v>
      </c>
      <c r="E124" s="8">
        <f ca="1">VLOOKUP(Tabla2[[#This Row],[Código ]],'[1]INVENTARIO GENERAL  Modificada'!$1:$1048576,25,FALSE)</f>
        <v>249.99</v>
      </c>
      <c r="F124" s="9">
        <f ca="1">+Tabla2[[#This Row],[Costo Unitario ]]*Tabla2[[#This Row],[Existencia]]</f>
        <v>499.98</v>
      </c>
    </row>
    <row r="125" spans="1:6" x14ac:dyDescent="0.25">
      <c r="A125" s="1" t="str">
        <f>VLOOKUP('[1]INVENTARIO GENERAL '!A155,'[1]INVENTARIO GENERAL '!A153:W769,1,FALSE)</f>
        <v>MG033</v>
      </c>
      <c r="B125" s="2" t="str">
        <f>VLOOKUP(Tabla2[[#This Row],[Código ]],'[1]INVENTARIO GENERAL '!A153:W769,3,FALSE)</f>
        <v>Folders Pendaflex Cartas   25/1</v>
      </c>
      <c r="C125" s="1" t="str">
        <f>VLOOKUP(Tabla2[[#This Row],[Código ]],'[1]INVENTARIO GENERAL '!A153:W769,4,FALSE)</f>
        <v>CAJA</v>
      </c>
      <c r="D125" s="8">
        <f ca="1">VLOOKUP(Tabla2[[#This Row],[Código ]],'[1]INVENTARIO GENERAL  Modificada'!$1:$1048576,23,FALSE)</f>
        <v>1</v>
      </c>
      <c r="E125" s="8">
        <f ca="1">VLOOKUP(Tabla2[[#This Row],[Código ]],'[1]INVENTARIO GENERAL  Modificada'!$1:$1048576,25,FALSE)</f>
        <v>425.25</v>
      </c>
      <c r="F125" s="9">
        <f ca="1">+Tabla2[[#This Row],[Costo Unitario ]]*Tabla2[[#This Row],[Existencia]]</f>
        <v>425.25</v>
      </c>
    </row>
    <row r="126" spans="1:6" x14ac:dyDescent="0.25">
      <c r="A126" s="1" t="str">
        <f>VLOOKUP('[1]INVENTARIO GENERAL '!A156,'[1]INVENTARIO GENERAL '!A154:W770,1,FALSE)</f>
        <v>MG034</v>
      </c>
      <c r="B126" s="2" t="str">
        <f>VLOOKUP(Tabla2[[#This Row],[Código ]],'[1]INVENTARIO GENERAL '!A154:W770,3,FALSE)</f>
        <v>Folders Pendaflex Legal   25/1</v>
      </c>
      <c r="C126" s="1" t="str">
        <f>VLOOKUP(Tabla2[[#This Row],[Código ]],'[1]INVENTARIO GENERAL '!A154:W770,4,FALSE)</f>
        <v>CAJA</v>
      </c>
      <c r="D126" s="8">
        <f ca="1">VLOOKUP(Tabla2[[#This Row],[Código ]],'[1]INVENTARIO GENERAL  Modificada'!$1:$1048576,23,FALSE)</f>
        <v>11</v>
      </c>
      <c r="E126" s="8">
        <f ca="1">VLOOKUP(Tabla2[[#This Row],[Código ]],'[1]INVENTARIO GENERAL  Modificada'!$1:$1048576,25,FALSE)</f>
        <v>703.5</v>
      </c>
      <c r="F126" s="9">
        <f ca="1">+Tabla2[[#This Row],[Costo Unitario ]]*Tabla2[[#This Row],[Existencia]]</f>
        <v>7738.5</v>
      </c>
    </row>
    <row r="127" spans="1:6" x14ac:dyDescent="0.25">
      <c r="A127" s="1" t="str">
        <f>VLOOKUP('[1]INVENTARIO GENERAL '!A157,'[1]INVENTARIO GENERAL '!A155:W771,1,FALSE)</f>
        <v>MG035</v>
      </c>
      <c r="B127" s="2" t="str">
        <f>VLOOKUP(Tabla2[[#This Row],[Código ]],'[1]INVENTARIO GENERAL '!A155:W771,3,FALSE)</f>
        <v xml:space="preserve">Folders Manila 8 1/2 x 11  </v>
      </c>
      <c r="C127" s="1" t="str">
        <f>VLOOKUP(Tabla2[[#This Row],[Código ]],'[1]INVENTARIO GENERAL '!A155:W771,4,FALSE)</f>
        <v xml:space="preserve">UNIDADES </v>
      </c>
      <c r="D127" s="8">
        <f ca="1">VLOOKUP(Tabla2[[#This Row],[Código ]],'[1]INVENTARIO GENERAL  Modificada'!$1:$1048576,23,FALSE)</f>
        <v>300</v>
      </c>
      <c r="E127" s="8">
        <f ca="1">VLOOKUP(Tabla2[[#This Row],[Código ]],'[1]INVENTARIO GENERAL  Modificada'!$1:$1048576,25,FALSE)</f>
        <v>2.09</v>
      </c>
      <c r="F127" s="9">
        <f ca="1">+Tabla2[[#This Row],[Costo Unitario ]]*Tabla2[[#This Row],[Existencia]]</f>
        <v>627</v>
      </c>
    </row>
    <row r="128" spans="1:6" x14ac:dyDescent="0.25">
      <c r="A128" s="1" t="str">
        <f>VLOOKUP('[1]INVENTARIO GENERAL '!A158,'[1]INVENTARIO GENERAL '!A156:W772,1,FALSE)</f>
        <v>MG036</v>
      </c>
      <c r="B128" s="2" t="str">
        <f>VLOOKUP(Tabla2[[#This Row],[Código ]],'[1]INVENTARIO GENERAL '!A156:W772,3,FALSE)</f>
        <v>Carpeta C/Cover 2¨BCA WJ UNDS</v>
      </c>
      <c r="C128" s="1" t="str">
        <f>VLOOKUP(Tabla2[[#This Row],[Código ]],'[1]INVENTARIO GENERAL '!A156:W772,4,FALSE)</f>
        <v xml:space="preserve">UNIDADES </v>
      </c>
      <c r="D128" s="8">
        <f ca="1">VLOOKUP(Tabla2[[#This Row],[Código ]],'[1]INVENTARIO GENERAL  Modificada'!$1:$1048576,23,FALSE)</f>
        <v>10</v>
      </c>
      <c r="E128" s="8">
        <f ca="1">VLOOKUP(Tabla2[[#This Row],[Código ]],'[1]INVENTARIO GENERAL  Modificada'!$1:$1048576,25,FALSE)</f>
        <v>166.928</v>
      </c>
      <c r="F128" s="9">
        <f ca="1">+Tabla2[[#This Row],[Costo Unitario ]]*Tabla2[[#This Row],[Existencia]]</f>
        <v>1669.28</v>
      </c>
    </row>
    <row r="129" spans="1:6" x14ac:dyDescent="0.25">
      <c r="A129" s="1" t="str">
        <f>VLOOKUP('[1]INVENTARIO GENERAL '!A159,'[1]INVENTARIO GENERAL '!A157:W773,1,FALSE)</f>
        <v>MG037</v>
      </c>
      <c r="B129" s="2" t="str">
        <f>VLOOKUP(Tabla2[[#This Row],[Código ]],'[1]INVENTARIO GENERAL '!A157:W773,3,FALSE)</f>
        <v xml:space="preserve">Carpeta C/Cover 4¨BCA  </v>
      </c>
      <c r="C129" s="1" t="str">
        <f>VLOOKUP(Tabla2[[#This Row],[Código ]],'[1]INVENTARIO GENERAL '!A157:W773,4,FALSE)</f>
        <v xml:space="preserve">UNIDADES </v>
      </c>
      <c r="D129" s="8">
        <f ca="1">VLOOKUP(Tabla2[[#This Row],[Código ]],'[1]INVENTARIO GENERAL  Modificada'!$1:$1048576,23,FALSE)</f>
        <v>5</v>
      </c>
      <c r="E129" s="8">
        <f ca="1">VLOOKUP(Tabla2[[#This Row],[Código ]],'[1]INVENTARIO GENERAL  Modificada'!$1:$1048576,25,FALSE)</f>
        <v>244.99200000000002</v>
      </c>
      <c r="F129" s="9">
        <f ca="1">+Tabla2[[#This Row],[Costo Unitario ]]*Tabla2[[#This Row],[Existencia]]</f>
        <v>1224.96</v>
      </c>
    </row>
    <row r="130" spans="1:6" x14ac:dyDescent="0.25">
      <c r="A130" s="1" t="str">
        <f>VLOOKUP('[1]INVENTARIO GENERAL '!A160,'[1]INVENTARIO GENERAL '!A158:W774,1,FALSE)</f>
        <v>MG038</v>
      </c>
      <c r="B130" s="2" t="str">
        <f>VLOOKUP(Tabla2[[#This Row],[Código ]],'[1]INVENTARIO GENERAL '!A158:W774,3,FALSE)</f>
        <v xml:space="preserve">Cartucho Tinta 950 Negro Printer HP </v>
      </c>
      <c r="C130" s="1" t="str">
        <f>VLOOKUP(Tabla2[[#This Row],[Código ]],'[1]INVENTARIO GENERAL '!A158:W774,4,FALSE)</f>
        <v xml:space="preserve">UNIDADES </v>
      </c>
      <c r="D130" s="8">
        <f ca="1">VLOOKUP(Tabla2[[#This Row],[Código ]],'[1]INVENTARIO GENERAL  Modificada'!$1:$1048576,23,FALSE)</f>
        <v>1</v>
      </c>
      <c r="E130" s="8">
        <f ca="1">VLOOKUP(Tabla2[[#This Row],[Código ]],'[1]INVENTARIO GENERAL  Modificada'!$1:$1048576,25,FALSE)</f>
        <v>457.84</v>
      </c>
      <c r="F130" s="9">
        <f ca="1">+Tabla2[[#This Row],[Costo Unitario ]]*Tabla2[[#This Row],[Existencia]]</f>
        <v>457.84</v>
      </c>
    </row>
    <row r="131" spans="1:6" x14ac:dyDescent="0.25">
      <c r="A131" s="1" t="str">
        <f>VLOOKUP('[1]INVENTARIO GENERAL '!A161,'[1]INVENTARIO GENERAL '!A159:W775,1,FALSE)</f>
        <v>MG039</v>
      </c>
      <c r="B131" s="2" t="str">
        <f>VLOOKUP(Tabla2[[#This Row],[Código ]],'[1]INVENTARIO GENERAL '!A159:W775,3,FALSE)</f>
        <v xml:space="preserve">Cartucho Tinta 951 Amarillo  Printer HP </v>
      </c>
      <c r="C131" s="1" t="str">
        <f>VLOOKUP(Tabla2[[#This Row],[Código ]],'[1]INVENTARIO GENERAL '!A159:W775,4,FALSE)</f>
        <v xml:space="preserve">UNIDADES </v>
      </c>
      <c r="D131" s="8">
        <f ca="1">VLOOKUP(Tabla2[[#This Row],[Código ]],'[1]INVENTARIO GENERAL  Modificada'!$1:$1048576,23,FALSE)</f>
        <v>2</v>
      </c>
      <c r="E131" s="8">
        <f ca="1">VLOOKUP(Tabla2[[#This Row],[Código ]],'[1]INVENTARIO GENERAL  Modificada'!$1:$1048576,25,FALSE)</f>
        <v>2244.59</v>
      </c>
      <c r="F131" s="9">
        <f ca="1">+Tabla2[[#This Row],[Costo Unitario ]]*Tabla2[[#This Row],[Existencia]]</f>
        <v>4489.18</v>
      </c>
    </row>
    <row r="132" spans="1:6" x14ac:dyDescent="0.25">
      <c r="A132" s="1" t="str">
        <f>VLOOKUP('[1]INVENTARIO GENERAL '!A162,'[1]INVENTARIO GENERAL '!A160:W776,1,FALSE)</f>
        <v>MG040</v>
      </c>
      <c r="B132" s="2" t="str">
        <f>VLOOKUP(Tabla2[[#This Row],[Código ]],'[1]INVENTARIO GENERAL '!A160:W776,3,FALSE)</f>
        <v xml:space="preserve">Cartucho Tinta 950 Rojo Printer HP </v>
      </c>
      <c r="C132" s="1" t="str">
        <f>VLOOKUP(Tabla2[[#This Row],[Código ]],'[1]INVENTARIO GENERAL '!A160:W776,4,FALSE)</f>
        <v xml:space="preserve">UNIDADES </v>
      </c>
      <c r="D132" s="8">
        <f ca="1">VLOOKUP(Tabla2[[#This Row],[Código ]],'[1]INVENTARIO GENERAL  Modificada'!$1:$1048576,23,FALSE)</f>
        <v>0</v>
      </c>
      <c r="E132" s="8">
        <f ca="1">VLOOKUP(Tabla2[[#This Row],[Código ]],'[1]INVENTARIO GENERAL  Modificada'!$1:$1048576,25,FALSE)</f>
        <v>0</v>
      </c>
      <c r="F132" s="9">
        <f ca="1">+Tabla2[[#This Row],[Costo Unitario ]]*Tabla2[[#This Row],[Existencia]]</f>
        <v>0</v>
      </c>
    </row>
    <row r="133" spans="1:6" x14ac:dyDescent="0.25">
      <c r="A133" s="1" t="str">
        <f>VLOOKUP('[1]INVENTARIO GENERAL '!A163,'[1]INVENTARIO GENERAL '!A161:W777,1,FALSE)</f>
        <v>MG041</v>
      </c>
      <c r="B133" s="2" t="str">
        <f>VLOOKUP(Tabla2[[#This Row],[Código ]],'[1]INVENTARIO GENERAL '!A161:W777,3,FALSE)</f>
        <v xml:space="preserve">Cartucho Tinta 950 Azul Printer HP </v>
      </c>
      <c r="C133" s="1" t="str">
        <f>VLOOKUP(Tabla2[[#This Row],[Código ]],'[1]INVENTARIO GENERAL '!A161:W777,4,FALSE)</f>
        <v xml:space="preserve">UNIDADES </v>
      </c>
      <c r="D133" s="8">
        <f ca="1">VLOOKUP(Tabla2[[#This Row],[Código ]],'[1]INVENTARIO GENERAL  Modificada'!$1:$1048576,23,FALSE)</f>
        <v>0</v>
      </c>
      <c r="E133" s="8">
        <f ca="1">VLOOKUP(Tabla2[[#This Row],[Código ]],'[1]INVENTARIO GENERAL  Modificada'!$1:$1048576,25,FALSE)</f>
        <v>0</v>
      </c>
      <c r="F133" s="9">
        <f ca="1">+Tabla2[[#This Row],[Costo Unitario ]]*Tabla2[[#This Row],[Existencia]]</f>
        <v>0</v>
      </c>
    </row>
    <row r="134" spans="1:6" x14ac:dyDescent="0.25">
      <c r="A134" s="1" t="str">
        <f>VLOOKUP('[1]INVENTARIO GENERAL '!A164,'[1]INVENTARIO GENERAL '!A162:W778,1,FALSE)</f>
        <v>MG042</v>
      </c>
      <c r="B134" s="2" t="str">
        <f>VLOOKUP(Tabla2[[#This Row],[Código ]],'[1]INVENTARIO GENERAL '!A162:W778,3,FALSE)</f>
        <v xml:space="preserve">Cartucho Tinta Amarilla 664 Printer Epson </v>
      </c>
      <c r="C134" s="1" t="str">
        <f>VLOOKUP(Tabla2[[#This Row],[Código ]],'[1]INVENTARIO GENERAL '!A162:W778,4,FALSE)</f>
        <v xml:space="preserve">UNIDADES </v>
      </c>
      <c r="D134" s="8">
        <f ca="1">VLOOKUP(Tabla2[[#This Row],[Código ]],'[1]INVENTARIO GENERAL  Modificada'!$1:$1048576,23,FALSE)</f>
        <v>2</v>
      </c>
      <c r="E134" s="8">
        <f ca="1">VLOOKUP(Tabla2[[#This Row],[Código ]],'[1]INVENTARIO GENERAL  Modificada'!$1:$1048576,25,FALSE)</f>
        <v>1475.5875000000001</v>
      </c>
      <c r="F134" s="9">
        <f ca="1">+Tabla2[[#This Row],[Costo Unitario ]]*Tabla2[[#This Row],[Existencia]]</f>
        <v>2951.1750000000002</v>
      </c>
    </row>
    <row r="135" spans="1:6" x14ac:dyDescent="0.25">
      <c r="A135" s="1" t="str">
        <f>VLOOKUP('[1]INVENTARIO GENERAL '!A165,'[1]INVENTARIO GENERAL '!A163:W779,1,FALSE)</f>
        <v>MG043</v>
      </c>
      <c r="B135" s="2" t="str">
        <f>VLOOKUP(Tabla2[[#This Row],[Código ]],'[1]INVENTARIO GENERAL '!A163:W779,3,FALSE)</f>
        <v xml:space="preserve">Cartucho Tinta Azul 664 Printer Epson </v>
      </c>
      <c r="C135" s="1" t="str">
        <f>VLOOKUP(Tabla2[[#This Row],[Código ]],'[1]INVENTARIO GENERAL '!A163:W779,4,FALSE)</f>
        <v xml:space="preserve">UNIDADES </v>
      </c>
      <c r="D135" s="8">
        <f ca="1">VLOOKUP(Tabla2[[#This Row],[Código ]],'[1]INVENTARIO GENERAL  Modificada'!$1:$1048576,23,FALSE)</f>
        <v>2</v>
      </c>
      <c r="E135" s="8">
        <f ca="1">VLOOKUP(Tabla2[[#This Row],[Código ]],'[1]INVENTARIO GENERAL  Modificada'!$1:$1048576,25,FALSE)</f>
        <v>1475.5875000000001</v>
      </c>
      <c r="F135" s="9">
        <f ca="1">+Tabla2[[#This Row],[Costo Unitario ]]*Tabla2[[#This Row],[Existencia]]</f>
        <v>2951.1750000000002</v>
      </c>
    </row>
    <row r="136" spans="1:6" x14ac:dyDescent="0.25">
      <c r="A136" s="1" t="str">
        <f>VLOOKUP('[1]INVENTARIO GENERAL '!A166,'[1]INVENTARIO GENERAL '!A164:W780,1,FALSE)</f>
        <v>MG044</v>
      </c>
      <c r="B136" s="2" t="str">
        <f>VLOOKUP(Tabla2[[#This Row],[Código ]],'[1]INVENTARIO GENERAL '!A164:W780,3,FALSE)</f>
        <v>Cartucho Tinta Rosada 664 Printer Epson</v>
      </c>
      <c r="C136" s="1" t="str">
        <f>VLOOKUP(Tabla2[[#This Row],[Código ]],'[1]INVENTARIO GENERAL '!A164:W780,4,FALSE)</f>
        <v xml:space="preserve">UNIDADES </v>
      </c>
      <c r="D136" s="8">
        <f ca="1">VLOOKUP(Tabla2[[#This Row],[Código ]],'[1]INVENTARIO GENERAL  Modificada'!$1:$1048576,23,FALSE)</f>
        <v>2</v>
      </c>
      <c r="E136" s="8">
        <f ca="1">VLOOKUP(Tabla2[[#This Row],[Código ]],'[1]INVENTARIO GENERAL  Modificada'!$1:$1048576,25,FALSE)</f>
        <v>1475.5875000000001</v>
      </c>
      <c r="F136" s="9">
        <f ca="1">+Tabla2[[#This Row],[Costo Unitario ]]*Tabla2[[#This Row],[Existencia]]</f>
        <v>2951.1750000000002</v>
      </c>
    </row>
    <row r="137" spans="1:6" x14ac:dyDescent="0.25">
      <c r="A137" s="1" t="str">
        <f>VLOOKUP('[1]INVENTARIO GENERAL '!A167,'[1]INVENTARIO GENERAL '!A165:W781,1,FALSE)</f>
        <v>MG045</v>
      </c>
      <c r="B137" s="2" t="str">
        <f>VLOOKUP(Tabla2[[#This Row],[Código ]],'[1]INVENTARIO GENERAL '!A165:W781,3,FALSE)</f>
        <v>Toner GPR-39 NEGRO</v>
      </c>
      <c r="C137" s="1" t="str">
        <f>VLOOKUP(Tabla2[[#This Row],[Código ]],'[1]INVENTARIO GENERAL '!A165:W781,4,FALSE)</f>
        <v xml:space="preserve">UNIDADES </v>
      </c>
      <c r="D137" s="8">
        <f ca="1">VLOOKUP(Tabla2[[#This Row],[Código ]],'[1]INVENTARIO GENERAL  Modificada'!$1:$1048576,23,FALSE)</f>
        <v>4</v>
      </c>
      <c r="E137" s="8">
        <f ca="1">VLOOKUP(Tabla2[[#This Row],[Código ]],'[1]INVENTARIO GENERAL  Modificada'!$1:$1048576,25,FALSE)</f>
        <v>3541.3049999999998</v>
      </c>
      <c r="F137" s="9">
        <f ca="1">+Tabla2[[#This Row],[Costo Unitario ]]*Tabla2[[#This Row],[Existencia]]</f>
        <v>14165.22</v>
      </c>
    </row>
    <row r="138" spans="1:6" x14ac:dyDescent="0.25">
      <c r="A138" s="1" t="str">
        <f>VLOOKUP('[1]INVENTARIO GENERAL '!A168,'[1]INVENTARIO GENERAL '!A166:W782,1,FALSE)</f>
        <v>MG213</v>
      </c>
      <c r="B138" s="2" t="str">
        <f>VLOOKUP(Tabla2[[#This Row],[Código ]],'[1]INVENTARIO GENERAL '!A166:W782,3,FALSE)</f>
        <v>Toner GPR-43 NEGRO</v>
      </c>
      <c r="C138" s="1" t="str">
        <f>VLOOKUP(Tabla2[[#This Row],[Código ]],'[1]INVENTARIO GENERAL '!A166:W782,4,FALSE)</f>
        <v xml:space="preserve">UNIDADES </v>
      </c>
      <c r="D138" s="8">
        <f ca="1">VLOOKUP(Tabla2[[#This Row],[Código ]],'[1]INVENTARIO GENERAL  Modificada'!$1:$1048576,23,FALSE)</f>
        <v>5</v>
      </c>
      <c r="E138" s="8">
        <f ca="1">VLOOKUP(Tabla2[[#This Row],[Código ]],'[1]INVENTARIO GENERAL  Modificada'!$1:$1048576,25,FALSE)</f>
        <v>8172.6629999999986</v>
      </c>
      <c r="F138" s="9">
        <f ca="1">+Tabla2[[#This Row],[Costo Unitario ]]*Tabla2[[#This Row],[Existencia]]</f>
        <v>40863.314999999995</v>
      </c>
    </row>
    <row r="139" spans="1:6" x14ac:dyDescent="0.25">
      <c r="A139" s="1" t="str">
        <f>VLOOKUP('[1]INVENTARIO GENERAL '!A169,'[1]INVENTARIO GENERAL '!A167:W783,1,FALSE)</f>
        <v>MG046</v>
      </c>
      <c r="B139" s="2" t="str">
        <f>VLOOKUP(Tabla2[[#This Row],[Código ]],'[1]INVENTARIO GENERAL '!A167:W783,3,FALSE)</f>
        <v>Ganchos para Archivar</v>
      </c>
      <c r="C139" s="1" t="str">
        <f>VLOOKUP(Tabla2[[#This Row],[Código ]],'[1]INVENTARIO GENERAL '!A167:W783,4,FALSE)</f>
        <v>CAJA</v>
      </c>
      <c r="D139" s="8">
        <f ca="1">VLOOKUP(Tabla2[[#This Row],[Código ]],'[1]INVENTARIO GENERAL  Modificada'!$1:$1048576,23,FALSE)</f>
        <v>19</v>
      </c>
      <c r="E139" s="8">
        <f ca="1">VLOOKUP(Tabla2[[#This Row],[Código ]],'[1]INVENTARIO GENERAL  Modificada'!$1:$1048576,25,FALSE)</f>
        <v>137.76394736842104</v>
      </c>
      <c r="F139" s="9">
        <f ca="1">+Tabla2[[#This Row],[Costo Unitario ]]*Tabla2[[#This Row],[Existencia]]</f>
        <v>2617.5149999999999</v>
      </c>
    </row>
    <row r="140" spans="1:6" x14ac:dyDescent="0.25">
      <c r="A140" s="1" t="str">
        <f>VLOOKUP('[1]INVENTARIO GENERAL '!A170,'[1]INVENTARIO GENERAL '!A168:W784,1,FALSE)</f>
        <v>MG047</v>
      </c>
      <c r="B140" s="2" t="str">
        <f>VLOOKUP(Tabla2[[#This Row],[Código ]],'[1]INVENTARIO GENERAL '!A168:W784,3,FALSE)</f>
        <v>Cinta Adhesivas transparente Grande</v>
      </c>
      <c r="C140" s="1" t="str">
        <f>VLOOKUP(Tabla2[[#This Row],[Código ]],'[1]INVENTARIO GENERAL '!A168:W784,4,FALSE)</f>
        <v xml:space="preserve">UNIDADES </v>
      </c>
      <c r="D140" s="8">
        <f ca="1">VLOOKUP(Tabla2[[#This Row],[Código ]],'[1]INVENTARIO GENERAL  Modificada'!$1:$1048576,23,FALSE)</f>
        <v>5</v>
      </c>
      <c r="E140" s="8">
        <f ca="1">VLOOKUP(Tabla2[[#This Row],[Código ]],'[1]INVENTARIO GENERAL  Modificada'!$1:$1048576,25,FALSE)</f>
        <v>41.795999999999999</v>
      </c>
      <c r="F140" s="9">
        <f ca="1">+Tabla2[[#This Row],[Costo Unitario ]]*Tabla2[[#This Row],[Existencia]]</f>
        <v>208.98</v>
      </c>
    </row>
    <row r="141" spans="1:6" x14ac:dyDescent="0.25">
      <c r="A141" s="1" t="str">
        <f>VLOOKUP('[1]INVENTARIO GENERAL '!A171,'[1]INVENTARIO GENERAL '!A169:W785,1,FALSE)</f>
        <v>MG048</v>
      </c>
      <c r="B141" s="2" t="str">
        <f>VLOOKUP(Tabla2[[#This Row],[Código ]],'[1]INVENTARIO GENERAL '!A169:W785,3,FALSE)</f>
        <v xml:space="preserve">Cinta AdhesivasInvisible 3/4 </v>
      </c>
      <c r="C141" s="1" t="str">
        <f>VLOOKUP(Tabla2[[#This Row],[Código ]],'[1]INVENTARIO GENERAL '!A169:W785,4,FALSE)</f>
        <v xml:space="preserve">UNIDADES </v>
      </c>
      <c r="D141" s="8">
        <f ca="1">VLOOKUP(Tabla2[[#This Row],[Código ]],'[1]INVENTARIO GENERAL  Modificada'!$1:$1048576,23,FALSE)</f>
        <v>6</v>
      </c>
      <c r="E141" s="8">
        <f ca="1">VLOOKUP(Tabla2[[#This Row],[Código ]],'[1]INVENTARIO GENERAL  Modificada'!$1:$1048576,25,FALSE)</f>
        <v>74.490833333333327</v>
      </c>
      <c r="F141" s="9">
        <f ca="1">+Tabla2[[#This Row],[Costo Unitario ]]*Tabla2[[#This Row],[Existencia]]</f>
        <v>446.94499999999994</v>
      </c>
    </row>
    <row r="142" spans="1:6" x14ac:dyDescent="0.25">
      <c r="A142" s="1" t="str">
        <f>VLOOKUP('[1]INVENTARIO GENERAL '!A172,'[1]INVENTARIO GENERAL '!A170:W786,1,FALSE)</f>
        <v>MG049</v>
      </c>
      <c r="B142" s="2" t="str">
        <f>VLOOKUP(Tabla2[[#This Row],[Código ]],'[1]INVENTARIO GENERAL '!A170:W786,3,FALSE)</f>
        <v xml:space="preserve">Cinta Maquina de Escribir </v>
      </c>
      <c r="C142" s="1" t="str">
        <f>VLOOKUP(Tabla2[[#This Row],[Código ]],'[1]INVENTARIO GENERAL '!A170:W786,4,FALSE)</f>
        <v xml:space="preserve">UNIDADES </v>
      </c>
      <c r="D142" s="8">
        <f ca="1">VLOOKUP(Tabla2[[#This Row],[Código ]],'[1]INVENTARIO GENERAL  Modificada'!$1:$1048576,23,FALSE)</f>
        <v>0</v>
      </c>
      <c r="E142" s="8">
        <f ca="1">VLOOKUP(Tabla2[[#This Row],[Código ]],'[1]INVENTARIO GENERAL  Modificada'!$1:$1048576,25,FALSE)</f>
        <v>0</v>
      </c>
      <c r="F142" s="9">
        <f ca="1">+Tabla2[[#This Row],[Costo Unitario ]]*Tabla2[[#This Row],[Existencia]]</f>
        <v>0</v>
      </c>
    </row>
    <row r="143" spans="1:6" x14ac:dyDescent="0.25">
      <c r="A143" s="1" t="str">
        <f>VLOOKUP('[1]INVENTARIO GENERAL '!A173,'[1]INVENTARIO GENERAL '!A171:W787,1,FALSE)</f>
        <v>MG050</v>
      </c>
      <c r="B143" s="2" t="str">
        <f>VLOOKUP(Tabla2[[#This Row],[Código ]],'[1]INVENTARIO GENERAL '!A171:W787,3,FALSE)</f>
        <v xml:space="preserve">Cola Sintetica Blanca  ( Ega) </v>
      </c>
      <c r="C143" s="1" t="str">
        <f>VLOOKUP(Tabla2[[#This Row],[Código ]],'[1]INVENTARIO GENERAL '!A171:W787,4,FALSE)</f>
        <v xml:space="preserve">UNIDADES </v>
      </c>
      <c r="D143" s="8">
        <f ca="1">VLOOKUP(Tabla2[[#This Row],[Código ]],'[1]INVENTARIO GENERAL  Modificada'!$1:$1048576,23,FALSE)</f>
        <v>2</v>
      </c>
      <c r="E143" s="8">
        <f ca="1">VLOOKUP(Tabla2[[#This Row],[Código ]],'[1]INVENTARIO GENERAL  Modificada'!$1:$1048576,25,FALSE)</f>
        <v>87.32</v>
      </c>
      <c r="F143" s="9">
        <f ca="1">+Tabla2[[#This Row],[Costo Unitario ]]*Tabla2[[#This Row],[Existencia]]</f>
        <v>174.64</v>
      </c>
    </row>
    <row r="144" spans="1:6" x14ac:dyDescent="0.25">
      <c r="A144" s="1" t="str">
        <f>VLOOKUP('[1]INVENTARIO GENERAL '!A174,'[1]INVENTARIO GENERAL '!A172:W788,1,FALSE)</f>
        <v>MG051</v>
      </c>
      <c r="B144" s="2" t="str">
        <f>VLOOKUP(Tabla2[[#This Row],[Código ]],'[1]INVENTARIO GENERAL '!A172:W788,3,FALSE)</f>
        <v xml:space="preserve">UHU Stic </v>
      </c>
      <c r="C144" s="1" t="str">
        <f>VLOOKUP(Tabla2[[#This Row],[Código ]],'[1]INVENTARIO GENERAL '!A172:W788,4,FALSE)</f>
        <v xml:space="preserve">UNIDADES </v>
      </c>
      <c r="D144" s="8">
        <f ca="1">VLOOKUP(Tabla2[[#This Row],[Código ]],'[1]INVENTARIO GENERAL  Modificada'!$1:$1048576,23,FALSE)</f>
        <v>1</v>
      </c>
      <c r="E144" s="8">
        <f ca="1">VLOOKUP(Tabla2[[#This Row],[Código ]],'[1]INVENTARIO GENERAL  Modificada'!$1:$1048576,25,FALSE)</f>
        <v>125.69</v>
      </c>
      <c r="F144" s="9">
        <f ca="1">+Tabla2[[#This Row],[Costo Unitario ]]*Tabla2[[#This Row],[Existencia]]</f>
        <v>125.69</v>
      </c>
    </row>
    <row r="145" spans="1:6" x14ac:dyDescent="0.25">
      <c r="A145" s="1" t="str">
        <f>VLOOKUP('[1]INVENTARIO GENERAL '!A175,'[1]INVENTARIO GENERAL '!A173:W789,1,FALSE)</f>
        <v>MG052</v>
      </c>
      <c r="B145" s="2" t="str">
        <f>VLOOKUP(Tabla2[[#This Row],[Código ]],'[1]INVENTARIO GENERAL '!A173:W789,3,FALSE)</f>
        <v>Cera para Contar Paginas</v>
      </c>
      <c r="C145" s="1" t="str">
        <f>VLOOKUP(Tabla2[[#This Row],[Código ]],'[1]INVENTARIO GENERAL '!A173:W789,4,FALSE)</f>
        <v xml:space="preserve">UNIDADES </v>
      </c>
      <c r="D145" s="8">
        <f ca="1">VLOOKUP(Tabla2[[#This Row],[Código ]],'[1]INVENTARIO GENERAL  Modificada'!$1:$1048576,23,FALSE)</f>
        <v>0</v>
      </c>
      <c r="E145" s="8">
        <f ca="1">VLOOKUP(Tabla2[[#This Row],[Código ]],'[1]INVENTARIO GENERAL  Modificada'!$1:$1048576,25,FALSE)</f>
        <v>0</v>
      </c>
      <c r="F145" s="9">
        <f ca="1">+Tabla2[[#This Row],[Costo Unitario ]]*Tabla2[[#This Row],[Existencia]]</f>
        <v>0</v>
      </c>
    </row>
    <row r="146" spans="1:6" x14ac:dyDescent="0.25">
      <c r="A146" s="1" t="str">
        <f>VLOOKUP('[1]INVENTARIO GENERAL '!A176,'[1]INVENTARIO GENERAL '!A174:W790,1,FALSE)</f>
        <v>MG053</v>
      </c>
      <c r="B146" s="2" t="str">
        <f>VLOOKUP(Tabla2[[#This Row],[Código ]],'[1]INVENTARIO GENERAL '!A174:W790,3,FALSE)</f>
        <v xml:space="preserve">Etiquetas Labels para folders </v>
      </c>
      <c r="C146" s="1" t="str">
        <f>VLOOKUP(Tabla2[[#This Row],[Código ]],'[1]INVENTARIO GENERAL '!A174:W790,4,FALSE)</f>
        <v xml:space="preserve">UNIDADES </v>
      </c>
      <c r="D146" s="8">
        <f ca="1">VLOOKUP(Tabla2[[#This Row],[Código ]],'[1]INVENTARIO GENERAL  Modificada'!$1:$1048576,23,FALSE)</f>
        <v>0</v>
      </c>
      <c r="E146" s="8">
        <f ca="1">VLOOKUP(Tabla2[[#This Row],[Código ]],'[1]INVENTARIO GENERAL  Modificada'!$1:$1048576,25,FALSE)</f>
        <v>0</v>
      </c>
      <c r="F146" s="9">
        <f ca="1">+Tabla2[[#This Row],[Costo Unitario ]]*Tabla2[[#This Row],[Existencia]]</f>
        <v>0</v>
      </c>
    </row>
    <row r="147" spans="1:6" x14ac:dyDescent="0.25">
      <c r="A147" s="1" t="str">
        <f>VLOOKUP('[1]INVENTARIO GENERAL '!A177,'[1]INVENTARIO GENERAL '!A175:W791,1,FALSE)</f>
        <v>MG054</v>
      </c>
      <c r="B147" s="2" t="str">
        <f>VLOOKUP(Tabla2[[#This Row],[Código ]],'[1]INVENTARIO GENERAL '!A175:W791,3,FALSE)</f>
        <v>Corrector Liquido  Tipo Lapiz</v>
      </c>
      <c r="C147" s="1" t="str">
        <f>VLOOKUP(Tabla2[[#This Row],[Código ]],'[1]INVENTARIO GENERAL '!A175:W791,4,FALSE)</f>
        <v xml:space="preserve">UNIDADES </v>
      </c>
      <c r="D147" s="8">
        <f ca="1">VLOOKUP(Tabla2[[#This Row],[Código ]],'[1]INVENTARIO GENERAL  Modificada'!$1:$1048576,23,FALSE)</f>
        <v>7</v>
      </c>
      <c r="E147" s="8">
        <f ca="1">VLOOKUP(Tabla2[[#This Row],[Código ]],'[1]INVENTARIO GENERAL  Modificada'!$1:$1048576,25,FALSE)</f>
        <v>46.798500000000004</v>
      </c>
      <c r="F147" s="9">
        <f ca="1">+Tabla2[[#This Row],[Costo Unitario ]]*Tabla2[[#This Row],[Existencia]]</f>
        <v>327.58950000000004</v>
      </c>
    </row>
    <row r="148" spans="1:6" x14ac:dyDescent="0.25">
      <c r="A148" s="1" t="str">
        <f>VLOOKUP('[1]INVENTARIO GENERAL '!A178,'[1]INVENTARIO GENERAL '!A176:W792,1,FALSE)</f>
        <v>MG055</v>
      </c>
      <c r="B148" s="2" t="str">
        <f>VLOOKUP(Tabla2[[#This Row],[Código ]],'[1]INVENTARIO GENERAL '!A176:W792,3,FALSE)</f>
        <v>Corrector Liquido  BROCHAS</v>
      </c>
      <c r="C148" s="1" t="str">
        <f>VLOOKUP(Tabla2[[#This Row],[Código ]],'[1]INVENTARIO GENERAL '!A176:W792,4,FALSE)</f>
        <v xml:space="preserve">UNIDADES </v>
      </c>
      <c r="D148" s="8">
        <f ca="1">VLOOKUP(Tabla2[[#This Row],[Código ]],'[1]INVENTARIO GENERAL  Modificada'!$1:$1048576,23,FALSE)</f>
        <v>0</v>
      </c>
      <c r="E148" s="8">
        <f ca="1">VLOOKUP(Tabla2[[#This Row],[Código ]],'[1]INVENTARIO GENERAL  Modificada'!$1:$1048576,25,FALSE)</f>
        <v>0</v>
      </c>
      <c r="F148" s="9">
        <f ca="1">+Tabla2[[#This Row],[Costo Unitario ]]*Tabla2[[#This Row],[Existencia]]</f>
        <v>0</v>
      </c>
    </row>
    <row r="149" spans="1:6" x14ac:dyDescent="0.25">
      <c r="A149" s="1" t="str">
        <f>VLOOKUP('[1]INVENTARIO GENERAL '!A179,'[1]INVENTARIO GENERAL '!A177:W793,1,FALSE)</f>
        <v>MG056</v>
      </c>
      <c r="B149" s="2" t="str">
        <f>VLOOKUP(Tabla2[[#This Row],[Código ]],'[1]INVENTARIO GENERAL '!A177:W793,3,FALSE)</f>
        <v xml:space="preserve">Libro Record de 300 Pag </v>
      </c>
      <c r="C149" s="1" t="str">
        <f>VLOOKUP(Tabla2[[#This Row],[Código ]],'[1]INVENTARIO GENERAL '!A177:W793,4,FALSE)</f>
        <v xml:space="preserve">UNIDADES </v>
      </c>
      <c r="D149" s="8">
        <f ca="1">VLOOKUP(Tabla2[[#This Row],[Código ]],'[1]INVENTARIO GENERAL  Modificada'!$1:$1048576,23,FALSE)</f>
        <v>1</v>
      </c>
      <c r="E149" s="8">
        <f ca="1">VLOOKUP(Tabla2[[#This Row],[Código ]],'[1]INVENTARIO GENERAL  Modificada'!$1:$1048576,25,FALSE)</f>
        <v>329.99</v>
      </c>
      <c r="F149" s="9">
        <f ca="1">+Tabla2[[#This Row],[Costo Unitario ]]*Tabla2[[#This Row],[Existencia]]</f>
        <v>329.99</v>
      </c>
    </row>
    <row r="150" spans="1:6" x14ac:dyDescent="0.25">
      <c r="A150" s="1" t="str">
        <f>VLOOKUP('[1]INVENTARIO GENERAL '!A180,'[1]INVENTARIO GENERAL '!A178:W794,1,FALSE)</f>
        <v>MG057</v>
      </c>
      <c r="B150" s="2" t="str">
        <f>VLOOKUP(Tabla2[[#This Row],[Código ]],'[1]INVENTARIO GENERAL '!A178:W794,3,FALSE)</f>
        <v>Maquina Sumadora Sharp 2630P</v>
      </c>
      <c r="C150" s="1" t="str">
        <f>VLOOKUP(Tabla2[[#This Row],[Código ]],'[1]INVENTARIO GENERAL '!A178:W794,4,FALSE)</f>
        <v xml:space="preserve">UNIDADES </v>
      </c>
      <c r="D150" s="8">
        <f ca="1">VLOOKUP(Tabla2[[#This Row],[Código ]],'[1]INVENTARIO GENERAL  Modificada'!$1:$1048576,23,FALSE)</f>
        <v>2</v>
      </c>
      <c r="E150" s="8">
        <f ca="1">VLOOKUP(Tabla2[[#This Row],[Código ]],'[1]INVENTARIO GENERAL  Modificada'!$1:$1048576,25,FALSE)</f>
        <v>6790</v>
      </c>
      <c r="F150" s="9">
        <f ca="1">+Tabla2[[#This Row],[Costo Unitario ]]*Tabla2[[#This Row],[Existencia]]</f>
        <v>13580</v>
      </c>
    </row>
    <row r="151" spans="1:6" x14ac:dyDescent="0.25">
      <c r="A151" s="1" t="str">
        <f>VLOOKUP('[1]INVENTARIO GENERAL '!A181,'[1]INVENTARIO GENERAL '!A179:W795,1,FALSE)</f>
        <v>MG058</v>
      </c>
      <c r="B151" s="2" t="str">
        <f>VLOOKUP(Tabla2[[#This Row],[Código ]],'[1]INVENTARIO GENERAL '!A179:W795,3,FALSE)</f>
        <v xml:space="preserve">Tinta Almohadilla Sello Rojo </v>
      </c>
      <c r="C151" s="1" t="str">
        <f>VLOOKUP(Tabla2[[#This Row],[Código ]],'[1]INVENTARIO GENERAL '!A179:W795,4,FALSE)</f>
        <v xml:space="preserve">UNIDADES </v>
      </c>
      <c r="D151" s="8">
        <f ca="1">VLOOKUP(Tabla2[[#This Row],[Código ]],'[1]INVENTARIO GENERAL  Modificada'!$1:$1048576,23,FALSE)</f>
        <v>1</v>
      </c>
      <c r="E151" s="8">
        <f ca="1">VLOOKUP(Tabla2[[#This Row],[Código ]],'[1]INVENTARIO GENERAL  Modificada'!$1:$1048576,25,FALSE)</f>
        <v>99</v>
      </c>
      <c r="F151" s="9">
        <f ca="1">+Tabla2[[#This Row],[Costo Unitario ]]*Tabla2[[#This Row],[Existencia]]</f>
        <v>99</v>
      </c>
    </row>
    <row r="152" spans="1:6" x14ac:dyDescent="0.25">
      <c r="A152" s="1" t="str">
        <f>VLOOKUP('[1]INVENTARIO GENERAL '!A182,'[1]INVENTARIO GENERAL '!A180:W796,1,FALSE)</f>
        <v>MG059</v>
      </c>
      <c r="B152" s="2" t="str">
        <f>VLOOKUP(Tabla2[[#This Row],[Código ]],'[1]INVENTARIO GENERAL '!A180:W796,3,FALSE)</f>
        <v xml:space="preserve">Tinta Almohadilla Sello Azul </v>
      </c>
      <c r="C152" s="1" t="str">
        <f>VLOOKUP(Tabla2[[#This Row],[Código ]],'[1]INVENTARIO GENERAL '!A180:W796,4,FALSE)</f>
        <v xml:space="preserve">UNIDADES </v>
      </c>
      <c r="D152" s="8">
        <f ca="1">VLOOKUP(Tabla2[[#This Row],[Código ]],'[1]INVENTARIO GENERAL  Modificada'!$1:$1048576,23,FALSE)</f>
        <v>1</v>
      </c>
      <c r="E152" s="8">
        <f ca="1">VLOOKUP(Tabla2[[#This Row],[Código ]],'[1]INVENTARIO GENERAL  Modificada'!$1:$1048576,25,FALSE)</f>
        <v>27.51</v>
      </c>
      <c r="F152" s="9">
        <f ca="1">+Tabla2[[#This Row],[Costo Unitario ]]*Tabla2[[#This Row],[Existencia]]</f>
        <v>27.51</v>
      </c>
    </row>
    <row r="153" spans="1:6" x14ac:dyDescent="0.25">
      <c r="A153" s="1" t="str">
        <f>VLOOKUP('[1]INVENTARIO GENERAL '!A183,'[1]INVENTARIO GENERAL '!A181:W797,1,FALSE)</f>
        <v>MG060</v>
      </c>
      <c r="B153" s="2" t="str">
        <f>VLOOKUP(Tabla2[[#This Row],[Código ]],'[1]INVENTARIO GENERAL '!A181:W797,3,FALSE)</f>
        <v xml:space="preserve">DVD-R </v>
      </c>
      <c r="C153" s="1" t="str">
        <f>VLOOKUP(Tabla2[[#This Row],[Código ]],'[1]INVENTARIO GENERAL '!A181:W797,4,FALSE)</f>
        <v xml:space="preserve">UNIDADES </v>
      </c>
      <c r="D153" s="8">
        <f ca="1">VLOOKUP(Tabla2[[#This Row],[Código ]],'[1]INVENTARIO GENERAL  Modificada'!$1:$1048576,23,FALSE)</f>
        <v>78</v>
      </c>
      <c r="E153" s="8">
        <f ca="1">VLOOKUP(Tabla2[[#This Row],[Código ]],'[1]INVENTARIO GENERAL  Modificada'!$1:$1048576,25,FALSE)</f>
        <v>25</v>
      </c>
      <c r="F153" s="9">
        <f ca="1">+Tabla2[[#This Row],[Costo Unitario ]]*Tabla2[[#This Row],[Existencia]]</f>
        <v>1950</v>
      </c>
    </row>
    <row r="154" spans="1:6" x14ac:dyDescent="0.25">
      <c r="A154" s="1" t="str">
        <f>VLOOKUP('[1]INVENTARIO GENERAL '!A184,'[1]INVENTARIO GENERAL '!A182:W798,1,FALSE)</f>
        <v>MG061</v>
      </c>
      <c r="B154" s="2" t="str">
        <f>VLOOKUP(Tabla2[[#This Row],[Código ]],'[1]INVENTARIO GENERAL '!A182:W798,3,FALSE)</f>
        <v>CD-R UNDS</v>
      </c>
      <c r="C154" s="1" t="str">
        <f>VLOOKUP(Tabla2[[#This Row],[Código ]],'[1]INVENTARIO GENERAL '!A182:W798,4,FALSE)</f>
        <v xml:space="preserve">UNIDADES </v>
      </c>
      <c r="D154" s="8">
        <f ca="1">VLOOKUP(Tabla2[[#This Row],[Código ]],'[1]INVENTARIO GENERAL  Modificada'!$1:$1048576,23,FALSE)</f>
        <v>59</v>
      </c>
      <c r="E154" s="8">
        <f ca="1">VLOOKUP(Tabla2[[#This Row],[Código ]],'[1]INVENTARIO GENERAL  Modificada'!$1:$1048576,25,FALSE)</f>
        <v>25</v>
      </c>
      <c r="F154" s="9">
        <f ca="1">+Tabla2[[#This Row],[Costo Unitario ]]*Tabla2[[#This Row],[Existencia]]</f>
        <v>1475</v>
      </c>
    </row>
    <row r="155" spans="1:6" x14ac:dyDescent="0.25">
      <c r="A155" s="1" t="str">
        <f>VLOOKUP('[1]INVENTARIO GENERAL '!A185,'[1]INVENTARIO GENERAL '!A183:W799,1,FALSE)</f>
        <v>MG062</v>
      </c>
      <c r="B155" s="2" t="str">
        <f>VLOOKUP(Tabla2[[#This Row],[Código ]],'[1]INVENTARIO GENERAL '!A183:W799,3,FALSE)</f>
        <v xml:space="preserve">Espiral Encuadernacion 3/4 </v>
      </c>
      <c r="C155" s="1" t="str">
        <f>VLOOKUP(Tabla2[[#This Row],[Código ]],'[1]INVENTARIO GENERAL '!A183:W799,4,FALSE)</f>
        <v>CAJA</v>
      </c>
      <c r="D155" s="8">
        <f ca="1">VLOOKUP(Tabla2[[#This Row],[Código ]],'[1]INVENTARIO GENERAL  Modificada'!$1:$1048576,23,FALSE)</f>
        <v>1</v>
      </c>
      <c r="E155" s="8">
        <f ca="1">VLOOKUP(Tabla2[[#This Row],[Código ]],'[1]INVENTARIO GENERAL  Modificada'!$1:$1048576,25,FALSE)</f>
        <v>725</v>
      </c>
      <c r="F155" s="9">
        <f ca="1">+Tabla2[[#This Row],[Costo Unitario ]]*Tabla2[[#This Row],[Existencia]]</f>
        <v>725</v>
      </c>
    </row>
    <row r="156" spans="1:6" x14ac:dyDescent="0.25">
      <c r="A156" s="1" t="str">
        <f>VLOOKUP('[1]INVENTARIO GENERAL '!A186,'[1]INVENTARIO GENERAL '!A184:W800,1,FALSE)</f>
        <v>MG063</v>
      </c>
      <c r="B156" s="2" t="str">
        <f>VLOOKUP(Tabla2[[#This Row],[Código ]],'[1]INVENTARIO GENERAL '!A184:W800,3,FALSE)</f>
        <v xml:space="preserve">Espiral Encuadernacion 9/16 </v>
      </c>
      <c r="C156" s="1" t="str">
        <f>VLOOKUP(Tabla2[[#This Row],[Código ]],'[1]INVENTARIO GENERAL '!A184:W800,4,FALSE)</f>
        <v>CAJA</v>
      </c>
      <c r="D156" s="8">
        <f ca="1">VLOOKUP(Tabla2[[#This Row],[Código ]],'[1]INVENTARIO GENERAL  Modificada'!$1:$1048576,23,FALSE)</f>
        <v>1</v>
      </c>
      <c r="E156" s="8">
        <f ca="1">VLOOKUP(Tabla2[[#This Row],[Código ]],'[1]INVENTARIO GENERAL  Modificada'!$1:$1048576,25,FALSE)</f>
        <v>725</v>
      </c>
      <c r="F156" s="9">
        <f ca="1">+Tabla2[[#This Row],[Costo Unitario ]]*Tabla2[[#This Row],[Existencia]]</f>
        <v>725</v>
      </c>
    </row>
    <row r="157" spans="1:6" x14ac:dyDescent="0.25">
      <c r="A157" s="1" t="str">
        <f>VLOOKUP('[1]INVENTARIO GENERAL '!A187,'[1]INVENTARIO GENERAL '!A185:W801,1,FALSE)</f>
        <v>MG064</v>
      </c>
      <c r="B157" s="2" t="str">
        <f>VLOOKUP(Tabla2[[#This Row],[Código ]],'[1]INVENTARIO GENERAL '!A185:W801,3,FALSE)</f>
        <v xml:space="preserve">Espiral Encuadernacion 5/8 </v>
      </c>
      <c r="C157" s="1" t="str">
        <f>VLOOKUP(Tabla2[[#This Row],[Código ]],'[1]INVENTARIO GENERAL '!A185:W801,4,FALSE)</f>
        <v>CAJA</v>
      </c>
      <c r="D157" s="8">
        <f ca="1">VLOOKUP(Tabla2[[#This Row],[Código ]],'[1]INVENTARIO GENERAL  Modificada'!$1:$1048576,23,FALSE)</f>
        <v>1</v>
      </c>
      <c r="E157" s="8">
        <f ca="1">VLOOKUP(Tabla2[[#This Row],[Código ]],'[1]INVENTARIO GENERAL  Modificada'!$1:$1048576,25,FALSE)</f>
        <v>725</v>
      </c>
      <c r="F157" s="9">
        <f ca="1">+Tabla2[[#This Row],[Costo Unitario ]]*Tabla2[[#This Row],[Existencia]]</f>
        <v>725</v>
      </c>
    </row>
    <row r="158" spans="1:6" x14ac:dyDescent="0.25">
      <c r="A158" s="1" t="str">
        <f>VLOOKUP('[1]INVENTARIO GENERAL '!A188,'[1]INVENTARIO GENERAL '!A186:W802,1,FALSE)</f>
        <v>MG065</v>
      </c>
      <c r="B158" s="2" t="str">
        <f>VLOOKUP(Tabla2[[#This Row],[Código ]],'[1]INVENTARIO GENERAL '!A186:W802,3,FALSE)</f>
        <v xml:space="preserve">Espiral Encuadernacion 1 </v>
      </c>
      <c r="C158" s="1" t="str">
        <f>VLOOKUP(Tabla2[[#This Row],[Código ]],'[1]INVENTARIO GENERAL '!A186:W802,4,FALSE)</f>
        <v>CAJA</v>
      </c>
      <c r="D158" s="8">
        <f ca="1">VLOOKUP(Tabla2[[#This Row],[Código ]],'[1]INVENTARIO GENERAL  Modificada'!$1:$1048576,23,FALSE)</f>
        <v>1</v>
      </c>
      <c r="E158" s="8">
        <f ca="1">VLOOKUP(Tabla2[[#This Row],[Código ]],'[1]INVENTARIO GENERAL  Modificada'!$1:$1048576,25,FALSE)</f>
        <v>725</v>
      </c>
      <c r="F158" s="9">
        <f ca="1">+Tabla2[[#This Row],[Costo Unitario ]]*Tabla2[[#This Row],[Existencia]]</f>
        <v>725</v>
      </c>
    </row>
    <row r="159" spans="1:6" x14ac:dyDescent="0.25">
      <c r="A159" s="1" t="str">
        <f>VLOOKUP('[1]INVENTARIO GENERAL '!A189,'[1]INVENTARIO GENERAL '!A187:W803,1,FALSE)</f>
        <v>MG066</v>
      </c>
      <c r="B159" s="2" t="str">
        <f>VLOOKUP(Tabla2[[#This Row],[Código ]],'[1]INVENTARIO GENERAL '!A187:W803,3,FALSE)</f>
        <v xml:space="preserve">Espiral Encuadernacion 1/4 </v>
      </c>
      <c r="C159" s="1" t="str">
        <f>VLOOKUP(Tabla2[[#This Row],[Código ]],'[1]INVENTARIO GENERAL '!A187:W803,4,FALSE)</f>
        <v>CAJA</v>
      </c>
      <c r="D159" s="8">
        <f ca="1">VLOOKUP(Tabla2[[#This Row],[Código ]],'[1]INVENTARIO GENERAL  Modificada'!$1:$1048576,23,FALSE)</f>
        <v>1</v>
      </c>
      <c r="E159" s="8">
        <f ca="1">VLOOKUP(Tabla2[[#This Row],[Código ]],'[1]INVENTARIO GENERAL  Modificada'!$1:$1048576,25,FALSE)</f>
        <v>725</v>
      </c>
      <c r="F159" s="9">
        <f ca="1">+Tabla2[[#This Row],[Costo Unitario ]]*Tabla2[[#This Row],[Existencia]]</f>
        <v>725</v>
      </c>
    </row>
    <row r="160" spans="1:6" x14ac:dyDescent="0.25">
      <c r="A160" s="1" t="str">
        <f>VLOOKUP('[1]INVENTARIO GENERAL '!A190,'[1]INVENTARIO GENERAL '!A188:W804,1,FALSE)</f>
        <v>MG067</v>
      </c>
      <c r="B160" s="2" t="str">
        <f>VLOOKUP(Tabla2[[#This Row],[Código ]],'[1]INVENTARIO GENERAL '!A188:W804,3,FALSE)</f>
        <v xml:space="preserve">Espiral Encuadernacion 1/2 </v>
      </c>
      <c r="C160" s="1" t="str">
        <f>VLOOKUP(Tabla2[[#This Row],[Código ]],'[1]INVENTARIO GENERAL '!A188:W804,4,FALSE)</f>
        <v>CAJA</v>
      </c>
      <c r="D160" s="8">
        <f ca="1">VLOOKUP(Tabla2[[#This Row],[Código ]],'[1]INVENTARIO GENERAL  Modificada'!$1:$1048576,23,FALSE)</f>
        <v>1</v>
      </c>
      <c r="E160" s="8">
        <f ca="1">VLOOKUP(Tabla2[[#This Row],[Código ]],'[1]INVENTARIO GENERAL  Modificada'!$1:$1048576,25,FALSE)</f>
        <v>725</v>
      </c>
      <c r="F160" s="9">
        <f ca="1">+Tabla2[[#This Row],[Costo Unitario ]]*Tabla2[[#This Row],[Existencia]]</f>
        <v>725</v>
      </c>
    </row>
    <row r="161" spans="1:6" x14ac:dyDescent="0.25">
      <c r="A161" s="1" t="str">
        <f>VLOOKUP('[1]INVENTARIO GENERAL '!A191,'[1]INVENTARIO GENERAL '!A189:W805,1,FALSE)</f>
        <v>MG068</v>
      </c>
      <c r="B161" s="2" t="str">
        <f>VLOOKUP(Tabla2[[#This Row],[Código ]],'[1]INVENTARIO GENERAL '!A189:W805,3,FALSE)</f>
        <v xml:space="preserve">Espiral Encuadernacion 3/8 </v>
      </c>
      <c r="C161" s="1" t="str">
        <f>VLOOKUP(Tabla2[[#This Row],[Código ]],'[1]INVENTARIO GENERAL '!A189:W805,4,FALSE)</f>
        <v>CAJA</v>
      </c>
      <c r="D161" s="8">
        <f ca="1">VLOOKUP(Tabla2[[#This Row],[Código ]],'[1]INVENTARIO GENERAL  Modificada'!$1:$1048576,23,FALSE)</f>
        <v>1</v>
      </c>
      <c r="E161" s="8">
        <f ca="1">VLOOKUP(Tabla2[[#This Row],[Código ]],'[1]INVENTARIO GENERAL  Modificada'!$1:$1048576,25,FALSE)</f>
        <v>725</v>
      </c>
      <c r="F161" s="9">
        <f ca="1">+Tabla2[[#This Row],[Costo Unitario ]]*Tabla2[[#This Row],[Existencia]]</f>
        <v>725</v>
      </c>
    </row>
    <row r="162" spans="1:6" x14ac:dyDescent="0.25">
      <c r="A162" s="1" t="str">
        <f>VLOOKUP('[1]INVENTARIO GENERAL '!A192,'[1]INVENTARIO GENERAL '!A190:W806,1,FALSE)</f>
        <v>MG069</v>
      </c>
      <c r="B162" s="2" t="str">
        <f>VLOOKUP(Tabla2[[#This Row],[Código ]],'[1]INVENTARIO GENERAL '!A190:W806,3,FALSE)</f>
        <v>Espiral Encuadernacion 8 mm</v>
      </c>
      <c r="C162" s="1" t="str">
        <f>VLOOKUP(Tabla2[[#This Row],[Código ]],'[1]INVENTARIO GENERAL '!A190:W806,4,FALSE)</f>
        <v>CAJA</v>
      </c>
      <c r="D162" s="8">
        <f ca="1">VLOOKUP(Tabla2[[#This Row],[Código ]],'[1]INVENTARIO GENERAL  Modificada'!$1:$1048576,23,FALSE)</f>
        <v>1</v>
      </c>
      <c r="E162" s="8">
        <f ca="1">VLOOKUP(Tabla2[[#This Row],[Código ]],'[1]INVENTARIO GENERAL  Modificada'!$1:$1048576,25,FALSE)</f>
        <v>725</v>
      </c>
      <c r="F162" s="9">
        <f ca="1">+Tabla2[[#This Row],[Costo Unitario ]]*Tabla2[[#This Row],[Existencia]]</f>
        <v>725</v>
      </c>
    </row>
    <row r="163" spans="1:6" x14ac:dyDescent="0.25">
      <c r="A163" s="1" t="str">
        <f>VLOOKUP('[1]INVENTARIO GENERAL '!A193,'[1]INVENTARIO GENERAL '!A191:W807,1,FALSE)</f>
        <v>MG070</v>
      </c>
      <c r="B163" s="2" t="str">
        <f>VLOOKUP(Tabla2[[#This Row],[Código ]],'[1]INVENTARIO GENERAL '!A191:W807,3,FALSE)</f>
        <v xml:space="preserve">Binder Clip Billeteros 15mm </v>
      </c>
      <c r="C163" s="1" t="str">
        <f>VLOOKUP(Tabla2[[#This Row],[Código ]],'[1]INVENTARIO GENERAL '!A191:W807,4,FALSE)</f>
        <v xml:space="preserve">UNIDADES </v>
      </c>
      <c r="D163" s="8">
        <f ca="1">VLOOKUP(Tabla2[[#This Row],[Código ]],'[1]INVENTARIO GENERAL  Modificada'!$1:$1048576,23,FALSE)</f>
        <v>56</v>
      </c>
      <c r="E163" s="8">
        <f ca="1">VLOOKUP(Tabla2[[#This Row],[Código ]],'[1]INVENTARIO GENERAL  Modificada'!$1:$1048576,25,FALSE)</f>
        <v>9.5519642871428569</v>
      </c>
      <c r="F163" s="9">
        <f ca="1">+Tabla2[[#This Row],[Costo Unitario ]]*Tabla2[[#This Row],[Existencia]]</f>
        <v>534.91000008000003</v>
      </c>
    </row>
    <row r="164" spans="1:6" x14ac:dyDescent="0.25">
      <c r="A164" s="1" t="str">
        <f>VLOOKUP('[1]INVENTARIO GENERAL '!A194,'[1]INVENTARIO GENERAL '!A192:W808,1,FALSE)</f>
        <v>MG071</v>
      </c>
      <c r="B164" s="2" t="str">
        <f>VLOOKUP(Tabla2[[#This Row],[Código ]],'[1]INVENTARIO GENERAL '!A192:W808,3,FALSE)</f>
        <v xml:space="preserve">Binder Clip Billeteros 25mm </v>
      </c>
      <c r="C164" s="1" t="str">
        <f>VLOOKUP(Tabla2[[#This Row],[Código ]],'[1]INVENTARIO GENERAL '!A192:W808,4,FALSE)</f>
        <v xml:space="preserve">UNIDADES </v>
      </c>
      <c r="D164" s="8">
        <f ca="1">VLOOKUP(Tabla2[[#This Row],[Código ]],'[1]INVENTARIO GENERAL  Modificada'!$1:$1048576,23,FALSE)</f>
        <v>228</v>
      </c>
      <c r="E164" s="8">
        <f ca="1">VLOOKUP(Tabla2[[#This Row],[Código ]],'[1]INVENTARIO GENERAL  Modificada'!$1:$1048576,25,FALSE)</f>
        <v>1.5895701736842105</v>
      </c>
      <c r="F164" s="9">
        <f ca="1">+Tabla2[[#This Row],[Costo Unitario ]]*Tabla2[[#This Row],[Existencia]]</f>
        <v>362.42199959999999</v>
      </c>
    </row>
    <row r="165" spans="1:6" x14ac:dyDescent="0.25">
      <c r="A165" s="1" t="str">
        <f>VLOOKUP('[1]INVENTARIO GENERAL '!A195,'[1]INVENTARIO GENERAL '!A193:W809,1,FALSE)</f>
        <v>MG072</v>
      </c>
      <c r="B165" s="2" t="str">
        <f>VLOOKUP(Tabla2[[#This Row],[Código ]],'[1]INVENTARIO GENERAL '!A193:W809,3,FALSE)</f>
        <v>Binder Clip Billeteros 51mm  UNDS</v>
      </c>
      <c r="C165" s="1" t="str">
        <f>VLOOKUP(Tabla2[[#This Row],[Código ]],'[1]INVENTARIO GENERAL '!A193:W809,4,FALSE)</f>
        <v xml:space="preserve">UNIDADES </v>
      </c>
      <c r="D165" s="8">
        <f ca="1">VLOOKUP(Tabla2[[#This Row],[Código ]],'[1]INVENTARIO GENERAL  Modificada'!$1:$1048576,23,FALSE)</f>
        <v>56</v>
      </c>
      <c r="E165" s="8">
        <f ca="1">VLOOKUP(Tabla2[[#This Row],[Código ]],'[1]INVENTARIO GENERAL  Modificada'!$1:$1048576,25,FALSE)</f>
        <v>11.208500000000001</v>
      </c>
      <c r="F165" s="9">
        <f ca="1">+Tabla2[[#This Row],[Costo Unitario ]]*Tabla2[[#This Row],[Existencia]]</f>
        <v>627.67600000000004</v>
      </c>
    </row>
    <row r="166" spans="1:6" x14ac:dyDescent="0.25">
      <c r="A166" s="1" t="str">
        <f>VLOOKUP('[1]INVENTARIO GENERAL '!A196,'[1]INVENTARIO GENERAL '!A194:W810,1,FALSE)</f>
        <v>MG073</v>
      </c>
      <c r="B166" s="2" t="str">
        <f>VLOOKUP(Tabla2[[#This Row],[Código ]],'[1]INVENTARIO GENERAL '!A194:W810,3,FALSE)</f>
        <v xml:space="preserve">Sobre Manila Blanco 9 1/2 x 12 </v>
      </c>
      <c r="C166" s="1" t="str">
        <f>VLOOKUP(Tabla2[[#This Row],[Código ]],'[1]INVENTARIO GENERAL '!A194:W810,4,FALSE)</f>
        <v xml:space="preserve">UNIDADES </v>
      </c>
      <c r="D166" s="8">
        <f ca="1">VLOOKUP(Tabla2[[#This Row],[Código ]],'[1]INVENTARIO GENERAL  Modificada'!$1:$1048576,23,FALSE)</f>
        <v>0</v>
      </c>
      <c r="E166" s="8">
        <f ca="1">VLOOKUP(Tabla2[[#This Row],[Código ]],'[1]INVENTARIO GENERAL  Modificada'!$1:$1048576,25,FALSE)</f>
        <v>0</v>
      </c>
      <c r="F166" s="9">
        <f ca="1">+Tabla2[[#This Row],[Costo Unitario ]]*Tabla2[[#This Row],[Existencia]]</f>
        <v>0</v>
      </c>
    </row>
    <row r="167" spans="1:6" x14ac:dyDescent="0.25">
      <c r="A167" s="1" t="str">
        <f>VLOOKUP('[1]INVENTARIO GENERAL '!A197,'[1]INVENTARIO GENERAL '!A195:W811,1,FALSE)</f>
        <v>MG074</v>
      </c>
      <c r="B167" s="2" t="str">
        <f>VLOOKUP(Tabla2[[#This Row],[Código ]],'[1]INVENTARIO GENERAL '!A195:W811,3,FALSE)</f>
        <v>Binder Clip Billeteros 32mm  UNDS</v>
      </c>
      <c r="C167" s="1" t="str">
        <f>VLOOKUP(Tabla2[[#This Row],[Código ]],'[1]INVENTARIO GENERAL '!A195:W811,4,FALSE)</f>
        <v xml:space="preserve">UNIDADES </v>
      </c>
      <c r="D167" s="8">
        <f ca="1">VLOOKUP(Tabla2[[#This Row],[Código ]],'[1]INVENTARIO GENERAL  Modificada'!$1:$1048576,23,FALSE)</f>
        <v>252</v>
      </c>
      <c r="E167" s="8">
        <f ca="1">VLOOKUP(Tabla2[[#This Row],[Código ]],'[1]INVENTARIO GENERAL  Modificada'!$1:$1048576,25,FALSE)</f>
        <v>5.3155158728571426</v>
      </c>
      <c r="F167" s="9">
        <f ca="1">+Tabla2[[#This Row],[Costo Unitario ]]*Tabla2[[#This Row],[Existencia]]</f>
        <v>1339.50999996</v>
      </c>
    </row>
    <row r="168" spans="1:6" x14ac:dyDescent="0.25">
      <c r="A168" s="1" t="str">
        <f>VLOOKUP('[1]INVENTARIO GENERAL '!A198,'[1]INVENTARIO GENERAL '!A196:W812,1,FALSE)</f>
        <v>MG076</v>
      </c>
      <c r="B168" s="2" t="str">
        <f>VLOOKUP(Tabla2[[#This Row],[Código ]],'[1]INVENTARIO GENERAL '!A196:W812,3,FALSE)</f>
        <v xml:space="preserve">Sobre Manila Amarillo 8 1/2 x 11 </v>
      </c>
      <c r="C168" s="1" t="str">
        <f>VLOOKUP(Tabla2[[#This Row],[Código ]],'[1]INVENTARIO GENERAL '!A196:W812,4,FALSE)</f>
        <v xml:space="preserve">UNIDADES </v>
      </c>
      <c r="D168" s="8">
        <f ca="1">VLOOKUP(Tabla2[[#This Row],[Código ]],'[1]INVENTARIO GENERAL  Modificada'!$1:$1048576,23,FALSE)</f>
        <v>14</v>
      </c>
      <c r="E168" s="8">
        <f ca="1">VLOOKUP(Tabla2[[#This Row],[Código ]],'[1]INVENTARIO GENERAL  Modificada'!$1:$1048576,25,FALSE)</f>
        <v>4.6900000000000004</v>
      </c>
      <c r="F168" s="9">
        <f ca="1">+Tabla2[[#This Row],[Costo Unitario ]]*Tabla2[[#This Row],[Existencia]]</f>
        <v>65.660000000000011</v>
      </c>
    </row>
    <row r="169" spans="1:6" x14ac:dyDescent="0.25">
      <c r="A169" s="1" t="str">
        <f>VLOOKUP('[1]INVENTARIO GENERAL '!A199,'[1]INVENTARIO GENERAL '!A197:W813,1,FALSE)</f>
        <v>MG077</v>
      </c>
      <c r="B169" s="2" t="str">
        <f>VLOOKUP(Tabla2[[#This Row],[Código ]],'[1]INVENTARIO GENERAL '!A197:W813,3,FALSE)</f>
        <v>Folder de Bolsillo Color Azul</v>
      </c>
      <c r="C169" s="1" t="str">
        <f>VLOOKUP(Tabla2[[#This Row],[Código ]],'[1]INVENTARIO GENERAL '!A197:W813,4,FALSE)</f>
        <v xml:space="preserve">UNIDADES </v>
      </c>
      <c r="D169" s="8">
        <f ca="1">VLOOKUP(Tabla2[[#This Row],[Código ]],'[1]INVENTARIO GENERAL  Modificada'!$1:$1048576,23,FALSE)</f>
        <v>0</v>
      </c>
      <c r="E169" s="8">
        <f ca="1">VLOOKUP(Tabla2[[#This Row],[Código ]],'[1]INVENTARIO GENERAL  Modificada'!$1:$1048576,25,FALSE)</f>
        <v>0</v>
      </c>
      <c r="F169" s="9">
        <f ca="1">+Tabla2[[#This Row],[Costo Unitario ]]*Tabla2[[#This Row],[Existencia]]</f>
        <v>0</v>
      </c>
    </row>
    <row r="170" spans="1:6" x14ac:dyDescent="0.25">
      <c r="A170" s="1" t="str">
        <f>VLOOKUP('[1]INVENTARIO GENERAL '!A200,'[1]INVENTARIO GENERAL '!A198:W814,1,FALSE)</f>
        <v>MG079</v>
      </c>
      <c r="B170" s="2" t="str">
        <f>VLOOKUP(Tabla2[[#This Row],[Código ]],'[1]INVENTARIO GENERAL '!A198:W814,3,FALSE)</f>
        <v>Mouse Pad</v>
      </c>
      <c r="C170" s="1" t="str">
        <f>VLOOKUP(Tabla2[[#This Row],[Código ]],'[1]INVENTARIO GENERAL '!A198:W814,4,FALSE)</f>
        <v xml:space="preserve">UNIDADES </v>
      </c>
      <c r="D170" s="8">
        <f ca="1">VLOOKUP(Tabla2[[#This Row],[Código ]],'[1]INVENTARIO GENERAL  Modificada'!$1:$1048576,23,FALSE)</f>
        <v>10</v>
      </c>
      <c r="E170" s="8">
        <f ca="1">VLOOKUP(Tabla2[[#This Row],[Código ]],'[1]INVENTARIO GENERAL  Modificada'!$1:$1048576,25,FALSE)</f>
        <v>75.650000000000006</v>
      </c>
      <c r="F170" s="9">
        <f ca="1">+Tabla2[[#This Row],[Costo Unitario ]]*Tabla2[[#This Row],[Existencia]]</f>
        <v>756.5</v>
      </c>
    </row>
    <row r="171" spans="1:6" x14ac:dyDescent="0.25">
      <c r="A171" s="1" t="str">
        <f>VLOOKUP('[1]INVENTARIO GENERAL '!A201,'[1]INVENTARIO GENERAL '!A199:W815,1,FALSE)</f>
        <v>MG080</v>
      </c>
      <c r="B171" s="2" t="str">
        <f>VLOOKUP(Tabla2[[#This Row],[Código ]],'[1]INVENTARIO GENERAL '!A199:W815,3,FALSE)</f>
        <v xml:space="preserve">Banda Elasticas (Gomita) Caja </v>
      </c>
      <c r="C171" s="1" t="str">
        <f>VLOOKUP(Tabla2[[#This Row],[Código ]],'[1]INVENTARIO GENERAL '!A199:W815,4,FALSE)</f>
        <v>CAJA</v>
      </c>
      <c r="D171" s="8">
        <f ca="1">VLOOKUP(Tabla2[[#This Row],[Código ]],'[1]INVENTARIO GENERAL  Modificada'!$1:$1048576,23,FALSE)</f>
        <v>16</v>
      </c>
      <c r="E171" s="8">
        <f ca="1">VLOOKUP(Tabla2[[#This Row],[Código ]],'[1]INVENTARIO GENERAL  Modificada'!$1:$1048576,25,FALSE)</f>
        <v>38.07421875</v>
      </c>
      <c r="F171" s="9">
        <f ca="1">+Tabla2[[#This Row],[Costo Unitario ]]*Tabla2[[#This Row],[Existencia]]</f>
        <v>609.1875</v>
      </c>
    </row>
    <row r="172" spans="1:6" x14ac:dyDescent="0.25">
      <c r="A172" s="1" t="str">
        <f>VLOOKUP('[1]INVENTARIO GENERAL '!A202,'[1]INVENTARIO GENERAL '!A200:W816,1,FALSE)</f>
        <v>MG081</v>
      </c>
      <c r="B172" s="2" t="str">
        <f>VLOOKUP(Tabla2[[#This Row],[Código ]],'[1]INVENTARIO GENERAL '!A200:W816,3,FALSE)</f>
        <v xml:space="preserve">Post-it Banderita indicador de Firmas </v>
      </c>
      <c r="C172" s="1" t="str">
        <f>VLOOKUP(Tabla2[[#This Row],[Código ]],'[1]INVENTARIO GENERAL '!A200:W816,4,FALSE)</f>
        <v>PAQUETE</v>
      </c>
      <c r="D172" s="8">
        <f ca="1">VLOOKUP(Tabla2[[#This Row],[Código ]],'[1]INVENTARIO GENERAL  Modificada'!$1:$1048576,23,FALSE)</f>
        <v>48</v>
      </c>
      <c r="E172" s="8">
        <f ca="1">VLOOKUP(Tabla2[[#This Row],[Código ]],'[1]INVENTARIO GENERAL  Modificada'!$1:$1048576,25,FALSE)</f>
        <v>104.31</v>
      </c>
      <c r="F172" s="9">
        <f ca="1">+Tabla2[[#This Row],[Costo Unitario ]]*Tabla2[[#This Row],[Existencia]]</f>
        <v>5006.88</v>
      </c>
    </row>
    <row r="173" spans="1:6" x14ac:dyDescent="0.25">
      <c r="A173" s="1" t="str">
        <f>VLOOKUP('[1]INVENTARIO GENERAL '!A203,'[1]INVENTARIO GENERAL '!A201:W817,1,FALSE)</f>
        <v>MG082</v>
      </c>
      <c r="B173" s="2" t="str">
        <f>VLOOKUP(Tabla2[[#This Row],[Código ]],'[1]INVENTARIO GENERAL '!A201:W817,3,FALSE)</f>
        <v>Bandejas de Escritorio Completo</v>
      </c>
      <c r="C173" s="1" t="str">
        <f>VLOOKUP(Tabla2[[#This Row],[Código ]],'[1]INVENTARIO GENERAL '!A201:W817,4,FALSE)</f>
        <v xml:space="preserve">UNIDADES </v>
      </c>
      <c r="D173" s="8">
        <f ca="1">VLOOKUP(Tabla2[[#This Row],[Código ]],'[1]INVENTARIO GENERAL  Modificada'!$1:$1048576,23,FALSE)</f>
        <v>0</v>
      </c>
      <c r="E173" s="8">
        <f ca="1">VLOOKUP(Tabla2[[#This Row],[Código ]],'[1]INVENTARIO GENERAL  Modificada'!$1:$1048576,25,FALSE)</f>
        <v>0</v>
      </c>
      <c r="F173" s="9">
        <f ca="1">+Tabla2[[#This Row],[Costo Unitario ]]*Tabla2[[#This Row],[Existencia]]</f>
        <v>0</v>
      </c>
    </row>
    <row r="174" spans="1:6" x14ac:dyDescent="0.25">
      <c r="A174" s="1" t="str">
        <f>VLOOKUP('[1]INVENTARIO GENERAL '!A204,'[1]INVENTARIO GENERAL '!A202:W818,1,FALSE)</f>
        <v>MG083</v>
      </c>
      <c r="B174" s="2" t="str">
        <f>VLOOKUP(Tabla2[[#This Row],[Código ]],'[1]INVENTARIO GENERAL '!A202:W818,3,FALSE)</f>
        <v>Mouse USB</v>
      </c>
      <c r="C174" s="1" t="str">
        <f>VLOOKUP(Tabla2[[#This Row],[Código ]],'[1]INVENTARIO GENERAL '!A202:W818,4,FALSE)</f>
        <v xml:space="preserve">UNIDADES </v>
      </c>
      <c r="D174" s="8">
        <f ca="1">VLOOKUP(Tabla2[[#This Row],[Código ]],'[1]INVENTARIO GENERAL  Modificada'!$1:$1048576,23,FALSE)</f>
        <v>10</v>
      </c>
      <c r="E174" s="8">
        <f ca="1">VLOOKUP(Tabla2[[#This Row],[Código ]],'[1]INVENTARIO GENERAL  Modificada'!$1:$1048576,25,FALSE)</f>
        <v>539.26</v>
      </c>
      <c r="F174" s="9">
        <f ca="1">+Tabla2[[#This Row],[Costo Unitario ]]*Tabla2[[#This Row],[Existencia]]</f>
        <v>5392.6</v>
      </c>
    </row>
    <row r="175" spans="1:6" x14ac:dyDescent="0.25">
      <c r="A175" s="1" t="str">
        <f>VLOOKUP('[1]INVENTARIO GENERAL '!A205,'[1]INVENTARIO GENERAL '!A203:W819,1,FALSE)</f>
        <v>MG084</v>
      </c>
      <c r="B175" s="2" t="str">
        <f>VLOOKUP(Tabla2[[#This Row],[Código ]],'[1]INVENTARIO GENERAL '!A203:W819,3,FALSE)</f>
        <v>Memoria USB 16 GB</v>
      </c>
      <c r="C175" s="1" t="str">
        <f>VLOOKUP(Tabla2[[#This Row],[Código ]],'[1]INVENTARIO GENERAL '!A203:W819,4,FALSE)</f>
        <v xml:space="preserve">UNIDADES </v>
      </c>
      <c r="D175" s="8">
        <f ca="1">VLOOKUP(Tabla2[[#This Row],[Código ]],'[1]INVENTARIO GENERAL  Modificada'!$1:$1048576,23,FALSE)</f>
        <v>0</v>
      </c>
      <c r="E175" s="8">
        <f ca="1">VLOOKUP(Tabla2[[#This Row],[Código ]],'[1]INVENTARIO GENERAL  Modificada'!$1:$1048576,25,FALSE)</f>
        <v>0</v>
      </c>
      <c r="F175" s="9">
        <f ca="1">+Tabla2[[#This Row],[Costo Unitario ]]*Tabla2[[#This Row],[Existencia]]</f>
        <v>0</v>
      </c>
    </row>
    <row r="176" spans="1:6" x14ac:dyDescent="0.25">
      <c r="A176" s="1" t="str">
        <f>VLOOKUP('[1]INVENTARIO GENERAL '!A206,'[1]INVENTARIO GENERAL '!A204:W820,1,FALSE)</f>
        <v>MG085</v>
      </c>
      <c r="B176" s="2" t="str">
        <f>VLOOKUP(Tabla2[[#This Row],[Código ]],'[1]INVENTARIO GENERAL '!A204:W820,3,FALSE)</f>
        <v>Toner HP 204A- Amarillo Impresora Color LASERJET M180/M154</v>
      </c>
      <c r="C176" s="1" t="str">
        <f>VLOOKUP(Tabla2[[#This Row],[Código ]],'[1]INVENTARIO GENERAL '!A204:W820,4,FALSE)</f>
        <v xml:space="preserve">UNIDADES </v>
      </c>
      <c r="D176" s="8">
        <f ca="1">VLOOKUP(Tabla2[[#This Row],[Código ]],'[1]INVENTARIO GENERAL  Modificada'!$1:$1048576,23,FALSE)</f>
        <v>5</v>
      </c>
      <c r="E176" s="8">
        <f ca="1">VLOOKUP(Tabla2[[#This Row],[Código ]],'[1]INVENTARIO GENERAL  Modificada'!$1:$1048576,25,FALSE)</f>
        <v>3647.9940000000001</v>
      </c>
      <c r="F176" s="9">
        <f ca="1">+Tabla2[[#This Row],[Costo Unitario ]]*Tabla2[[#This Row],[Existencia]]</f>
        <v>18239.97</v>
      </c>
    </row>
    <row r="177" spans="1:6" x14ac:dyDescent="0.25">
      <c r="A177" s="1" t="str">
        <f>VLOOKUP('[1]INVENTARIO GENERAL '!A207,'[1]INVENTARIO GENERAL '!A205:W821,1,FALSE)</f>
        <v>MG086</v>
      </c>
      <c r="B177" s="2" t="str">
        <f>VLOOKUP(Tabla2[[#This Row],[Código ]],'[1]INVENTARIO GENERAL '!A205:W821,3,FALSE)</f>
        <v>Toner HP 204A-Negro Impresora Color LASERJET M180/M154</v>
      </c>
      <c r="C177" s="1" t="str">
        <f>VLOOKUP(Tabla2[[#This Row],[Código ]],'[1]INVENTARIO GENERAL '!A205:W821,4,FALSE)</f>
        <v xml:space="preserve">UNIDADES </v>
      </c>
      <c r="D177" s="8">
        <f ca="1">VLOOKUP(Tabla2[[#This Row],[Código ]],'[1]INVENTARIO GENERAL  Modificada'!$1:$1048576,23,FALSE)</f>
        <v>5</v>
      </c>
      <c r="E177" s="8">
        <f ca="1">VLOOKUP(Tabla2[[#This Row],[Código ]],'[1]INVENTARIO GENERAL  Modificada'!$1:$1048576,25,FALSE)</f>
        <v>3697.5017999999995</v>
      </c>
      <c r="F177" s="9">
        <f ca="1">+Tabla2[[#This Row],[Costo Unitario ]]*Tabla2[[#This Row],[Existencia]]</f>
        <v>18487.508999999998</v>
      </c>
    </row>
    <row r="178" spans="1:6" x14ac:dyDescent="0.25">
      <c r="A178" s="1" t="str">
        <f>VLOOKUP('[1]INVENTARIO GENERAL '!A208,'[1]INVENTARIO GENERAL '!A206:W822,1,FALSE)</f>
        <v>MG087</v>
      </c>
      <c r="B178" s="2" t="str">
        <f>VLOOKUP(Tabla2[[#This Row],[Código ]],'[1]INVENTARIO GENERAL '!A206:W822,3,FALSE)</f>
        <v>Toner HP 204A- Magneta Impresora Color LASERJET M180/M154</v>
      </c>
      <c r="C178" s="1" t="str">
        <f>VLOOKUP(Tabla2[[#This Row],[Código ]],'[1]INVENTARIO GENERAL '!A206:W822,4,FALSE)</f>
        <v xml:space="preserve">UNIDADES </v>
      </c>
      <c r="D178" s="8">
        <f ca="1">VLOOKUP(Tabla2[[#This Row],[Código ]],'[1]INVENTARIO GENERAL  Modificada'!$1:$1048576,23,FALSE)</f>
        <v>6</v>
      </c>
      <c r="E178" s="8">
        <f ca="1">VLOOKUP(Tabla2[[#This Row],[Código ]],'[1]INVENTARIO GENERAL  Modificada'!$1:$1048576,25,FALSE)</f>
        <v>3883.5</v>
      </c>
      <c r="F178" s="9">
        <f ca="1">+Tabla2[[#This Row],[Costo Unitario ]]*Tabla2[[#This Row],[Existencia]]</f>
        <v>23301</v>
      </c>
    </row>
    <row r="179" spans="1:6" x14ac:dyDescent="0.25">
      <c r="A179" s="1" t="str">
        <f>VLOOKUP('[1]INVENTARIO GENERAL '!A209,'[1]INVENTARIO GENERAL '!A207:W823,1,FALSE)</f>
        <v>MG088</v>
      </c>
      <c r="B179" s="2" t="str">
        <f>VLOOKUP(Tabla2[[#This Row],[Código ]],'[1]INVENTARIO GENERAL '!A207:W823,3,FALSE)</f>
        <v>Toner HP 204A-Cyan Impresora Color LASERJET M180/M154</v>
      </c>
      <c r="C179" s="1" t="str">
        <f>VLOOKUP(Tabla2[[#This Row],[Código ]],'[1]INVENTARIO GENERAL '!A207:W823,4,FALSE)</f>
        <v xml:space="preserve">UNIDADES </v>
      </c>
      <c r="D179" s="8">
        <f ca="1">VLOOKUP(Tabla2[[#This Row],[Código ]],'[1]INVENTARIO GENERAL  Modificada'!$1:$1048576,23,FALSE)</f>
        <v>6</v>
      </c>
      <c r="E179" s="8">
        <f ca="1">VLOOKUP(Tabla2[[#This Row],[Código ]],'[1]INVENTARIO GENERAL  Modificada'!$1:$1048576,25,FALSE)</f>
        <v>3866.5866666666666</v>
      </c>
      <c r="F179" s="9">
        <f ca="1">+Tabla2[[#This Row],[Costo Unitario ]]*Tabla2[[#This Row],[Existencia]]</f>
        <v>23199.52</v>
      </c>
    </row>
    <row r="180" spans="1:6" x14ac:dyDescent="0.25">
      <c r="A180" s="1" t="str">
        <f>VLOOKUP('[1]INVENTARIO GENERAL '!A210,'[1]INVENTARIO GENERAL '!A208:W824,1,FALSE)</f>
        <v>MG089</v>
      </c>
      <c r="B180" s="2" t="str">
        <f>VLOOKUP(Tabla2[[#This Row],[Código ]],'[1]INVENTARIO GENERAL '!A208:W824,3,FALSE)</f>
        <v xml:space="preserve">Sobre Manila Amarillo 8 1/2 x 14 </v>
      </c>
      <c r="C180" s="1" t="str">
        <f>VLOOKUP(Tabla2[[#This Row],[Código ]],'[1]INVENTARIO GENERAL '!A208:W824,4,FALSE)</f>
        <v xml:space="preserve">UNIDADES </v>
      </c>
      <c r="D180" s="8">
        <f ca="1">VLOOKUP(Tabla2[[#This Row],[Código ]],'[1]INVENTARIO GENERAL  Modificada'!$1:$1048576,23,FALSE)</f>
        <v>2</v>
      </c>
      <c r="E180" s="8">
        <f ca="1">VLOOKUP(Tabla2[[#This Row],[Código ]],'[1]INVENTARIO GENERAL  Modificada'!$1:$1048576,25,FALSE)</f>
        <v>6.49</v>
      </c>
      <c r="F180" s="9">
        <f ca="1">+Tabla2[[#This Row],[Costo Unitario ]]*Tabla2[[#This Row],[Existencia]]</f>
        <v>12.98</v>
      </c>
    </row>
    <row r="181" spans="1:6" x14ac:dyDescent="0.25">
      <c r="A181" s="1" t="str">
        <f>VLOOKUP('[1]INVENTARIO GENERAL '!A211,'[1]INVENTARIO GENERAL '!A209:W825,1,FALSE)</f>
        <v>MG090</v>
      </c>
      <c r="B181" s="2" t="str">
        <f>VLOOKUP(Tabla2[[#This Row],[Código ]],'[1]INVENTARIO GENERAL '!A209:W825,3,FALSE)</f>
        <v>Tablilla de Madera 8 1/2 x 11</v>
      </c>
      <c r="C181" s="1" t="str">
        <f>VLOOKUP(Tabla2[[#This Row],[Código ]],'[1]INVENTARIO GENERAL '!A209:W825,4,FALSE)</f>
        <v xml:space="preserve">UNIDADES </v>
      </c>
      <c r="D181" s="8">
        <f ca="1">VLOOKUP(Tabla2[[#This Row],[Código ]],'[1]INVENTARIO GENERAL  Modificada'!$1:$1048576,23,FALSE)</f>
        <v>5</v>
      </c>
      <c r="E181" s="8">
        <f ca="1">VLOOKUP(Tabla2[[#This Row],[Código ]],'[1]INVENTARIO GENERAL  Modificada'!$1:$1048576,25,FALSE)</f>
        <v>92.314999999999998</v>
      </c>
      <c r="F181" s="9">
        <f ca="1">+Tabla2[[#This Row],[Costo Unitario ]]*Tabla2[[#This Row],[Existencia]]</f>
        <v>461.57499999999999</v>
      </c>
    </row>
    <row r="182" spans="1:6" x14ac:dyDescent="0.25">
      <c r="A182" s="1" t="str">
        <f>VLOOKUP('[1]INVENTARIO GENERAL '!A212,'[1]INVENTARIO GENERAL '!A210:W826,1,FALSE)</f>
        <v>MG246</v>
      </c>
      <c r="B182" s="2" t="str">
        <f>VLOOKUP(Tabla2[[#This Row],[Código ]],'[1]INVENTARIO GENERAL '!A210:W826,3,FALSE)</f>
        <v>Cartucho Tinta NEGRO 664 Printer Epson</v>
      </c>
      <c r="C182" s="1" t="str">
        <f>VLOOKUP(Tabla2[[#This Row],[Código ]],'[1]INVENTARIO GENERAL '!A210:W826,4,FALSE)</f>
        <v xml:space="preserve">UNIDADES </v>
      </c>
      <c r="D182" s="8">
        <f ca="1">VLOOKUP(Tabla2[[#This Row],[Código ]],'[1]INVENTARIO GENERAL  Modificada'!$1:$1048576,23,FALSE)</f>
        <v>0</v>
      </c>
      <c r="E182" s="8">
        <f ca="1">VLOOKUP(Tabla2[[#This Row],[Código ]],'[1]INVENTARIO GENERAL  Modificada'!$1:$1048576,25,FALSE)</f>
        <v>0</v>
      </c>
      <c r="F182" s="9">
        <f ca="1">+Tabla2[[#This Row],[Costo Unitario ]]*Tabla2[[#This Row],[Existencia]]</f>
        <v>0</v>
      </c>
    </row>
    <row r="183" spans="1:6" x14ac:dyDescent="0.25">
      <c r="A183" s="1" t="str">
        <f>VLOOKUP('[1]INVENTARIO GENERAL '!A213,'[1]INVENTARIO GENERAL '!A211:W827,1,FALSE)</f>
        <v>MG091</v>
      </c>
      <c r="B183" s="2" t="str">
        <f>VLOOKUP(Tabla2[[#This Row],[Código ]],'[1]INVENTARIO GENERAL '!A211:W827,3,FALSE)</f>
        <v>Sobres de DIGERA Tamaño 9x12 full color, tiro y retiro</v>
      </c>
      <c r="C183" s="1" t="str">
        <f>VLOOKUP(Tabla2[[#This Row],[Código ]],'[1]INVENTARIO GENERAL '!A211:W827,4,FALSE)</f>
        <v xml:space="preserve">UNIDADES </v>
      </c>
      <c r="D183" s="8">
        <f ca="1">VLOOKUP(Tabla2[[#This Row],[Código ]],'[1]INVENTARIO GENERAL  Modificada'!$1:$1048576,23,FALSE)</f>
        <v>297</v>
      </c>
      <c r="E183" s="8">
        <f ca="1">VLOOKUP(Tabla2[[#This Row],[Código ]],'[1]INVENTARIO GENERAL  Modificada'!$1:$1048576,25,FALSE)</f>
        <v>23.6</v>
      </c>
      <c r="F183" s="9">
        <f ca="1">+Tabla2[[#This Row],[Costo Unitario ]]*Tabla2[[#This Row],[Existencia]]</f>
        <v>7009.2000000000007</v>
      </c>
    </row>
    <row r="184" spans="1:6" x14ac:dyDescent="0.25">
      <c r="A184" s="1" t="str">
        <f>VLOOKUP('[1]INVENTARIO GENERAL '!A214,'[1]INVENTARIO GENERAL '!A212:W828,1,FALSE)</f>
        <v>MG092</v>
      </c>
      <c r="B184" s="2" t="str">
        <f>VLOOKUP(Tabla2[[#This Row],[Código ]],'[1]INVENTARIO GENERAL '!A212:W828,3,FALSE)</f>
        <v>Sobre Tipo Carta full color, tiro y retiro</v>
      </c>
      <c r="C184" s="1" t="str">
        <f>VLOOKUP(Tabla2[[#This Row],[Código ]],'[1]INVENTARIO GENERAL '!A212:W828,4,FALSE)</f>
        <v xml:space="preserve">UNIDADES </v>
      </c>
      <c r="D184" s="8">
        <f ca="1">VLOOKUP(Tabla2[[#This Row],[Código ]],'[1]INVENTARIO GENERAL  Modificada'!$1:$1048576,23,FALSE)</f>
        <v>83</v>
      </c>
      <c r="E184" s="8">
        <f ca="1">VLOOKUP(Tabla2[[#This Row],[Código ]],'[1]INVENTARIO GENERAL  Modificada'!$1:$1048576,25,FALSE)</f>
        <v>14.16</v>
      </c>
      <c r="F184" s="9">
        <f ca="1">+Tabla2[[#This Row],[Costo Unitario ]]*Tabla2[[#This Row],[Existencia]]</f>
        <v>1175.28</v>
      </c>
    </row>
    <row r="185" spans="1:6" x14ac:dyDescent="0.25">
      <c r="A185" s="1" t="str">
        <f>VLOOKUP('[1]INVENTARIO GENERAL '!A215,'[1]INVENTARIO GENERAL '!A213:W829,1,FALSE)</f>
        <v>MG093</v>
      </c>
      <c r="B185" s="2" t="str">
        <f>VLOOKUP(Tabla2[[#This Row],[Código ]],'[1]INVENTARIO GENERAL '!A213:W829,3,FALSE)</f>
        <v>Carpeta de DIGERA Bolsillo full color, tiro y retiro</v>
      </c>
      <c r="C185" s="1" t="str">
        <f>VLOOKUP(Tabla2[[#This Row],[Código ]],'[1]INVENTARIO GENERAL '!A213:W829,4,FALSE)</f>
        <v xml:space="preserve">UNIDADES </v>
      </c>
      <c r="D185" s="8">
        <f ca="1">VLOOKUP(Tabla2[[#This Row],[Código ]],'[1]INVENTARIO GENERAL  Modificada'!$1:$1048576,23,FALSE)</f>
        <v>57</v>
      </c>
      <c r="E185" s="8">
        <f ca="1">VLOOKUP(Tabla2[[#This Row],[Código ]],'[1]INVENTARIO GENERAL  Modificada'!$1:$1048576,25,FALSE)</f>
        <v>76.7</v>
      </c>
      <c r="F185" s="9">
        <f ca="1">+Tabla2[[#This Row],[Costo Unitario ]]*Tabla2[[#This Row],[Existencia]]</f>
        <v>4371.9000000000005</v>
      </c>
    </row>
    <row r="186" spans="1:6" x14ac:dyDescent="0.25">
      <c r="A186" s="1" t="str">
        <f>VLOOKUP('[1]INVENTARIO GENERAL '!A216,'[1]INVENTARIO GENERAL '!A214:W830,1,FALSE)</f>
        <v>MG094</v>
      </c>
      <c r="B186" s="2" t="str">
        <f>VLOOKUP(Tabla2[[#This Row],[Código ]],'[1]INVENTARIO GENERAL '!A214:W830,3,FALSE)</f>
        <v>Dispensador de Cinta Scotch</v>
      </c>
      <c r="C186" s="1" t="str">
        <f>VLOOKUP(Tabla2[[#This Row],[Código ]],'[1]INVENTARIO GENERAL '!A214:W830,4,FALSE)</f>
        <v xml:space="preserve">UNIDADES </v>
      </c>
      <c r="D186" s="8">
        <f ca="1">VLOOKUP(Tabla2[[#This Row],[Código ]],'[1]INVENTARIO GENERAL  Modificada'!$1:$1048576,23,FALSE)</f>
        <v>1</v>
      </c>
      <c r="E186" s="8">
        <f ca="1">VLOOKUP(Tabla2[[#This Row],[Código ]],'[1]INVENTARIO GENERAL  Modificada'!$1:$1048576,25,FALSE)</f>
        <v>80.003</v>
      </c>
      <c r="F186" s="9">
        <f ca="1">+Tabla2[[#This Row],[Costo Unitario ]]*Tabla2[[#This Row],[Existencia]]</f>
        <v>80.003</v>
      </c>
    </row>
    <row r="187" spans="1:6" x14ac:dyDescent="0.25">
      <c r="A187" s="1" t="str">
        <f>VLOOKUP('[1]INVENTARIO GENERAL '!A217,'[1]INVENTARIO GENERAL '!A215:W831,1,FALSE)</f>
        <v>MG095</v>
      </c>
      <c r="B187" s="2" t="str">
        <f>VLOOKUP(Tabla2[[#This Row],[Código ]],'[1]INVENTARIO GENERAL '!A215:W831,3,FALSE)</f>
        <v>Reglas Plásticas 12" Clear</v>
      </c>
      <c r="C187" s="1" t="str">
        <f>VLOOKUP(Tabla2[[#This Row],[Código ]],'[1]INVENTARIO GENERAL '!A215:W831,4,FALSE)</f>
        <v xml:space="preserve">UNIDADES </v>
      </c>
      <c r="D187" s="8">
        <f ca="1">VLOOKUP(Tabla2[[#This Row],[Código ]],'[1]INVENTARIO GENERAL  Modificada'!$1:$1048576,23,FALSE)</f>
        <v>0</v>
      </c>
      <c r="E187" s="8">
        <f ca="1">VLOOKUP(Tabla2[[#This Row],[Código ]],'[1]INVENTARIO GENERAL  Modificada'!$1:$1048576,25,FALSE)</f>
        <v>0</v>
      </c>
      <c r="F187" s="9">
        <f ca="1">+Tabla2[[#This Row],[Costo Unitario ]]*Tabla2[[#This Row],[Existencia]]</f>
        <v>0</v>
      </c>
    </row>
    <row r="188" spans="1:6" x14ac:dyDescent="0.25">
      <c r="A188" s="1" t="str">
        <f>VLOOKUP('[1]INVENTARIO GENERAL '!A218,'[1]INVENTARIO GENERAL '!A216:W832,1,FALSE)</f>
        <v>MG096</v>
      </c>
      <c r="B188" s="2" t="str">
        <f>VLOOKUP(Tabla2[[#This Row],[Código ]],'[1]INVENTARIO GENERAL '!A216:W832,3,FALSE)</f>
        <v>Cesto de Metal Red</v>
      </c>
      <c r="C188" s="1" t="str">
        <f>VLOOKUP(Tabla2[[#This Row],[Código ]],'[1]INVENTARIO GENERAL '!A216:W832,4,FALSE)</f>
        <v xml:space="preserve">UNIDADES </v>
      </c>
      <c r="D188" s="8">
        <f ca="1">VLOOKUP(Tabla2[[#This Row],[Código ]],'[1]INVENTARIO GENERAL  Modificada'!$1:$1048576,23,FALSE)</f>
        <v>0</v>
      </c>
      <c r="E188" s="8">
        <f ca="1">VLOOKUP(Tabla2[[#This Row],[Código ]],'[1]INVENTARIO GENERAL  Modificada'!$1:$1048576,25,FALSE)</f>
        <v>0</v>
      </c>
      <c r="F188" s="9">
        <f ca="1">+Tabla2[[#This Row],[Costo Unitario ]]*Tabla2[[#This Row],[Existencia]]</f>
        <v>0</v>
      </c>
    </row>
    <row r="189" spans="1:6" x14ac:dyDescent="0.25">
      <c r="A189" s="1" t="str">
        <f>VLOOKUP('[1]INVENTARIO GENERAL '!A219,'[1]INVENTARIO GENERAL '!A217:W833,1,FALSE)</f>
        <v>MG097</v>
      </c>
      <c r="B189" s="2" t="str">
        <f>VLOOKUP(Tabla2[[#This Row],[Código ]],'[1]INVENTARIO GENERAL '!A217:W833,3,FALSE)</f>
        <v>Boligrafos Mape Rojos</v>
      </c>
      <c r="C189" s="1" t="str">
        <f>VLOOKUP(Tabla2[[#This Row],[Código ]],'[1]INVENTARIO GENERAL '!A217:W833,4,FALSE)</f>
        <v xml:space="preserve">UNIDADES </v>
      </c>
      <c r="D189" s="8">
        <f ca="1">VLOOKUP(Tabla2[[#This Row],[Código ]],'[1]INVENTARIO GENERAL  Modificada'!$1:$1048576,23,FALSE)</f>
        <v>5</v>
      </c>
      <c r="E189" s="8">
        <f ca="1">VLOOKUP(Tabla2[[#This Row],[Código ]],'[1]INVENTARIO GENERAL  Modificada'!$1:$1048576,25,FALSE)</f>
        <v>8.7200000000000006</v>
      </c>
      <c r="F189" s="9">
        <f ca="1">+Tabla2[[#This Row],[Costo Unitario ]]*Tabla2[[#This Row],[Existencia]]</f>
        <v>43.6</v>
      </c>
    </row>
    <row r="190" spans="1:6" x14ac:dyDescent="0.25">
      <c r="A190" s="1" t="str">
        <f>VLOOKUP('[1]INVENTARIO GENERAL '!A220,'[1]INVENTARIO GENERAL '!A218:W834,1,FALSE)</f>
        <v>MG098</v>
      </c>
      <c r="B190" s="2" t="str">
        <f>VLOOKUP(Tabla2[[#This Row],[Código ]],'[1]INVENTARIO GENERAL '!A218:W834,3,FALSE)</f>
        <v>Toner HP-136A- W1360A- Negro</v>
      </c>
      <c r="C190" s="1" t="str">
        <f>VLOOKUP(Tabla2[[#This Row],[Código ]],'[1]INVENTARIO GENERAL '!A218:W834,4,FALSE)</f>
        <v xml:space="preserve">UNIDADES </v>
      </c>
      <c r="D190" s="8">
        <f ca="1">VLOOKUP(Tabla2[[#This Row],[Código ]],'[1]INVENTARIO GENERAL  Modificada'!$1:$1048576,23,FALSE)</f>
        <v>0</v>
      </c>
      <c r="E190" s="8">
        <f ca="1">VLOOKUP(Tabla2[[#This Row],[Código ]],'[1]INVENTARIO GENERAL  Modificada'!$1:$1048576,25,FALSE)</f>
        <v>0</v>
      </c>
      <c r="F190" s="9">
        <f ca="1">+Tabla2[[#This Row],[Costo Unitario ]]*Tabla2[[#This Row],[Existencia]]</f>
        <v>0</v>
      </c>
    </row>
    <row r="191" spans="1:6" x14ac:dyDescent="0.25">
      <c r="A191" s="1" t="str">
        <f>VLOOKUP('[1]INVENTARIO GENERAL '!A221,'[1]INVENTARIO GENERAL '!A219:W835,1,FALSE)</f>
        <v>MG099</v>
      </c>
      <c r="B191" s="2" t="str">
        <f>VLOOKUP(Tabla2[[#This Row],[Código ]],'[1]INVENTARIO GENERAL '!A219:W835,3,FALSE)</f>
        <v>Felpa azul punta dura, ONYX</v>
      </c>
      <c r="C191" s="1" t="str">
        <f>VLOOKUP(Tabla2[[#This Row],[Código ]],'[1]INVENTARIO GENERAL '!A219:W835,4,FALSE)</f>
        <v xml:space="preserve">UNIDADES </v>
      </c>
      <c r="D191" s="8">
        <f ca="1">VLOOKUP(Tabla2[[#This Row],[Código ]],'[1]INVENTARIO GENERAL  Modificada'!$1:$1048576,23,FALSE)</f>
        <v>50</v>
      </c>
      <c r="E191" s="8">
        <f ca="1">VLOOKUP(Tabla2[[#This Row],[Código ]],'[1]INVENTARIO GENERAL  Modificada'!$1:$1048576,25,FALSE)</f>
        <v>32.839600016000006</v>
      </c>
      <c r="F191" s="9">
        <f ca="1">+Tabla2[[#This Row],[Costo Unitario ]]*Tabla2[[#This Row],[Existencia]]</f>
        <v>1641.9800008000002</v>
      </c>
    </row>
    <row r="192" spans="1:6" x14ac:dyDescent="0.25">
      <c r="A192" s="1" t="str">
        <f>VLOOKUP('[1]INVENTARIO GENERAL '!A222,'[1]INVENTARIO GENERAL '!A220:W836,1,FALSE)</f>
        <v>MG110</v>
      </c>
      <c r="B192" s="2" t="str">
        <f>VLOOKUP(Tabla2[[#This Row],[Código ]],'[1]INVENTARIO GENERAL '!A220:W836,3,FALSE)</f>
        <v xml:space="preserve">Folder rojo 8 1/2 x 11 </v>
      </c>
      <c r="C192" s="1" t="str">
        <f>VLOOKUP(Tabla2[[#This Row],[Código ]],'[1]INVENTARIO GENERAL '!A220:W836,4,FALSE)</f>
        <v xml:space="preserve">UNIDADES </v>
      </c>
      <c r="D192" s="8">
        <f ca="1">VLOOKUP(Tabla2[[#This Row],[Código ]],'[1]INVENTARIO GENERAL  Modificada'!$1:$1048576,23,FALSE)</f>
        <v>160</v>
      </c>
      <c r="E192" s="8">
        <f ca="1">VLOOKUP(Tabla2[[#This Row],[Código ]],'[1]INVENTARIO GENERAL  Modificada'!$1:$1048576,25,FALSE)</f>
        <v>10.050000000000001</v>
      </c>
      <c r="F192" s="9">
        <f ca="1">+Tabla2[[#This Row],[Costo Unitario ]]*Tabla2[[#This Row],[Existencia]]</f>
        <v>1608</v>
      </c>
    </row>
    <row r="193" spans="1:6" x14ac:dyDescent="0.25">
      <c r="A193" s="1" t="str">
        <f>VLOOKUP('[1]INVENTARIO GENERAL '!A223,'[1]INVENTARIO GENERAL '!A221:W837,1,FALSE)</f>
        <v>MG111</v>
      </c>
      <c r="B193" s="2" t="str">
        <f>VLOOKUP(Tabla2[[#This Row],[Código ]],'[1]INVENTARIO GENERAL '!A221:W837,3,FALSE)</f>
        <v>Cinta tinta sumadora</v>
      </c>
      <c r="C193" s="1" t="str">
        <f>VLOOKUP(Tabla2[[#This Row],[Código ]],'[1]INVENTARIO GENERAL '!A221:W837,4,FALSE)</f>
        <v xml:space="preserve">UNIDADES </v>
      </c>
      <c r="D193" s="8">
        <f ca="1">VLOOKUP(Tabla2[[#This Row],[Código ]],'[1]INVENTARIO GENERAL  Modificada'!$1:$1048576,23,FALSE)</f>
        <v>8</v>
      </c>
      <c r="E193" s="8">
        <f ca="1">VLOOKUP(Tabla2[[#This Row],[Código ]],'[1]INVENTARIO GENERAL  Modificada'!$1:$1048576,25,FALSE)</f>
        <v>63.982500000000002</v>
      </c>
      <c r="F193" s="9">
        <f ca="1">+Tabla2[[#This Row],[Costo Unitario ]]*Tabla2[[#This Row],[Existencia]]</f>
        <v>511.86</v>
      </c>
    </row>
    <row r="194" spans="1:6" x14ac:dyDescent="0.25">
      <c r="A194" s="1" t="str">
        <f>VLOOKUP('[1]INVENTARIO GENERAL '!A224,'[1]INVENTARIO GENERAL '!A222:W838,1,FALSE)</f>
        <v>MG112</v>
      </c>
      <c r="B194" s="2" t="str">
        <f>VLOOKUP(Tabla2[[#This Row],[Código ]],'[1]INVENTARIO GENERAL '!A222:W838,3,FALSE)</f>
        <v>Saca puntas electrico</v>
      </c>
      <c r="C194" s="1" t="str">
        <f>VLOOKUP(Tabla2[[#This Row],[Código ]],'[1]INVENTARIO GENERAL '!A222:W838,4,FALSE)</f>
        <v xml:space="preserve">UNIDADES </v>
      </c>
      <c r="D194" s="8">
        <f ca="1">VLOOKUP(Tabla2[[#This Row],[Código ]],'[1]INVENTARIO GENERAL  Modificada'!$1:$1048576,23,FALSE)</f>
        <v>0</v>
      </c>
      <c r="E194" s="8">
        <f ca="1">VLOOKUP(Tabla2[[#This Row],[Código ]],'[1]INVENTARIO GENERAL  Modificada'!$1:$1048576,25,FALSE)</f>
        <v>0</v>
      </c>
      <c r="F194" s="9">
        <f ca="1">+Tabla2[[#This Row],[Costo Unitario ]]*Tabla2[[#This Row],[Existencia]]</f>
        <v>0</v>
      </c>
    </row>
    <row r="195" spans="1:6" x14ac:dyDescent="0.25">
      <c r="A195" s="1" t="str">
        <f>VLOOKUP('[1]INVENTARIO GENERAL '!A225,'[1]INVENTARIO GENERAL '!A223:W839,1,FALSE)</f>
        <v>MG148</v>
      </c>
      <c r="B195" s="2" t="str">
        <f>VLOOKUP(Tabla2[[#This Row],[Código ]],'[1]INVENTARIO GENERAL '!A223:W839,3,FALSE)</f>
        <v>Lente Sony FE28-70MM F/3.5-5.6</v>
      </c>
      <c r="C195" s="1" t="str">
        <f>VLOOKUP(Tabla2[[#This Row],[Código ]],'[1]INVENTARIO GENERAL '!A223:W839,4,FALSE)</f>
        <v xml:space="preserve">UNIDADES </v>
      </c>
      <c r="D195" s="8">
        <f ca="1">VLOOKUP(Tabla2[[#This Row],[Código ]],'[1]INVENTARIO GENERAL  Modificada'!$1:$1048576,23,FALSE)</f>
        <v>0</v>
      </c>
      <c r="E195" s="8">
        <f ca="1">VLOOKUP(Tabla2[[#This Row],[Código ]],'[1]INVENTARIO GENERAL  Modificada'!$1:$1048576,25,FALSE)</f>
        <v>0</v>
      </c>
      <c r="F195" s="9">
        <f ca="1">+Tabla2[[#This Row],[Costo Unitario ]]*Tabla2[[#This Row],[Existencia]]</f>
        <v>0</v>
      </c>
    </row>
    <row r="196" spans="1:6" x14ac:dyDescent="0.25">
      <c r="A196" s="1" t="str">
        <f>VLOOKUP('[1]INVENTARIO GENERAL '!A226,'[1]INVENTARIO GENERAL '!A224:W840,1,FALSE)</f>
        <v>MG245</v>
      </c>
      <c r="B196" s="2" t="str">
        <f>VLOOKUP(Tabla2[[#This Row],[Código ]],'[1]INVENTARIO GENERAL '!A224:W840,3,FALSE)</f>
        <v>MEMORIA SD, EXTREME PRO DE 128GB</v>
      </c>
      <c r="C196" s="1" t="str">
        <f>VLOOKUP(Tabla2[[#This Row],[Código ]],'[1]INVENTARIO GENERAL '!A224:W840,4,FALSE)</f>
        <v xml:space="preserve">UNIDADES </v>
      </c>
      <c r="D196" s="8">
        <f ca="1">VLOOKUP(Tabla2[[#This Row],[Código ]],'[1]INVENTARIO GENERAL  Modificada'!$1:$1048576,23,FALSE)</f>
        <v>2</v>
      </c>
      <c r="E196" s="8">
        <f ca="1">VLOOKUP(Tabla2[[#This Row],[Código ]],'[1]INVENTARIO GENERAL  Modificada'!$1:$1048576,25,FALSE)</f>
        <v>1557.104</v>
      </c>
      <c r="F196" s="9">
        <f ca="1">+Tabla2[[#This Row],[Costo Unitario ]]*Tabla2[[#This Row],[Existencia]]</f>
        <v>3114.2080000000001</v>
      </c>
    </row>
    <row r="197" spans="1:6" x14ac:dyDescent="0.25">
      <c r="A197" s="1" t="str">
        <f>VLOOKUP('[1]INVENTARIO GENERAL '!A227,'[1]INVENTARIO GENERAL '!A225:W841,1,FALSE)</f>
        <v>MG149</v>
      </c>
      <c r="B197" s="2" t="str">
        <f>VLOOKUP(Tabla2[[#This Row],[Código ]],'[1]INVENTARIO GENERAL '!A225:W841,3,FALSE)</f>
        <v>Memoria Sandisk Extreme USB 3.0 32GB</v>
      </c>
      <c r="C197" s="1" t="str">
        <f>VLOOKUP(Tabla2[[#This Row],[Código ]],'[1]INVENTARIO GENERAL '!A225:W841,4,FALSE)</f>
        <v xml:space="preserve">UNIDADES </v>
      </c>
      <c r="D197" s="8">
        <f ca="1">VLOOKUP(Tabla2[[#This Row],[Código ]],'[1]INVENTARIO GENERAL  Modificada'!$1:$1048576,23,FALSE)</f>
        <v>4</v>
      </c>
      <c r="E197" s="8">
        <f ca="1">VLOOKUP(Tabla2[[#This Row],[Código ]],'[1]INVENTARIO GENERAL  Modificada'!$1:$1048576,25,FALSE)</f>
        <v>236.02549999999999</v>
      </c>
      <c r="F197" s="9">
        <f ca="1">+Tabla2[[#This Row],[Costo Unitario ]]*Tabla2[[#This Row],[Existencia]]</f>
        <v>944.10199999999998</v>
      </c>
    </row>
    <row r="198" spans="1:6" x14ac:dyDescent="0.25">
      <c r="A198" s="1" t="str">
        <f>VLOOKUP('[1]INVENTARIO GENERAL '!A228,'[1]INVENTARIO GENERAL '!A226:W842,1,FALSE)</f>
        <v>MG150</v>
      </c>
      <c r="B198" s="2" t="str">
        <f>VLOOKUP(Tabla2[[#This Row],[Código ]],'[1]INVENTARIO GENERAL '!A226:W842,3,FALSE)</f>
        <v>Bateria Sony NP-FZ100</v>
      </c>
      <c r="C198" s="1" t="str">
        <f>VLOOKUP(Tabla2[[#This Row],[Código ]],'[1]INVENTARIO GENERAL '!A226:W842,4,FALSE)</f>
        <v xml:space="preserve">UNIDADES </v>
      </c>
      <c r="D198" s="8">
        <f ca="1">VLOOKUP(Tabla2[[#This Row],[Código ]],'[1]INVENTARIO GENERAL  Modificada'!$1:$1048576,23,FALSE)</f>
        <v>0</v>
      </c>
      <c r="E198" s="8">
        <f ca="1">VLOOKUP(Tabla2[[#This Row],[Código ]],'[1]INVENTARIO GENERAL  Modificada'!$1:$1048576,25,FALSE)</f>
        <v>0</v>
      </c>
      <c r="F198" s="9">
        <f ca="1">+Tabla2[[#This Row],[Costo Unitario ]]*Tabla2[[#This Row],[Existencia]]</f>
        <v>0</v>
      </c>
    </row>
    <row r="199" spans="1:6" x14ac:dyDescent="0.25">
      <c r="A199" s="1" t="str">
        <f>VLOOKUP('[1]INVENTARIO GENERAL '!A229,'[1]INVENTARIO GENERAL '!A227:W843,1,FALSE)</f>
        <v>MG200</v>
      </c>
      <c r="B199" s="2" t="str">
        <f>VLOOKUP(Tabla2[[#This Row],[Código ]],'[1]INVENTARIO GENERAL '!A227:W843,3,FALSE)</f>
        <v>CRAYONES PARA PIZARRA NEGRO</v>
      </c>
      <c r="C199" s="1" t="str">
        <f>VLOOKUP(Tabla2[[#This Row],[Código ]],'[1]INVENTARIO GENERAL '!A227:W843,4,FALSE)</f>
        <v xml:space="preserve">UNIDADES </v>
      </c>
      <c r="D199" s="8">
        <f ca="1">VLOOKUP(Tabla2[[#This Row],[Código ]],'[1]INVENTARIO GENERAL  Modificada'!$1:$1048576,23,FALSE)</f>
        <v>10</v>
      </c>
      <c r="E199" s="8">
        <f ca="1">VLOOKUP(Tabla2[[#This Row],[Código ]],'[1]INVENTARIO GENERAL  Modificada'!$1:$1048576,25,FALSE)</f>
        <v>13.004</v>
      </c>
      <c r="F199" s="9">
        <f ca="1">+Tabla2[[#This Row],[Costo Unitario ]]*Tabla2[[#This Row],[Existencia]]</f>
        <v>130.04</v>
      </c>
    </row>
    <row r="200" spans="1:6" x14ac:dyDescent="0.25">
      <c r="A200" s="1" t="str">
        <f>VLOOKUP('[1]INVENTARIO GENERAL '!A230,'[1]INVENTARIO GENERAL '!A228:W844,1,FALSE)</f>
        <v>MG201</v>
      </c>
      <c r="B200" s="2" t="str">
        <f>VLOOKUP(Tabla2[[#This Row],[Código ]],'[1]INVENTARIO GENERAL '!A228:W844,3,FALSE)</f>
        <v>CRAYONES PARA PIZARRA AZUL</v>
      </c>
      <c r="C200" s="1" t="str">
        <f>VLOOKUP(Tabla2[[#This Row],[Código ]],'[1]INVENTARIO GENERAL '!A228:W844,4,FALSE)</f>
        <v xml:space="preserve">UNIDADES </v>
      </c>
      <c r="D200" s="8">
        <f ca="1">VLOOKUP(Tabla2[[#This Row],[Código ]],'[1]INVENTARIO GENERAL  Modificada'!$1:$1048576,23,FALSE)</f>
        <v>10</v>
      </c>
      <c r="E200" s="8">
        <f ca="1">VLOOKUP(Tabla2[[#This Row],[Código ]],'[1]INVENTARIO GENERAL  Modificada'!$1:$1048576,25,FALSE)</f>
        <v>13.004</v>
      </c>
      <c r="F200" s="9">
        <f ca="1">+Tabla2[[#This Row],[Costo Unitario ]]*Tabla2[[#This Row],[Existencia]]</f>
        <v>130.04</v>
      </c>
    </row>
    <row r="201" spans="1:6" x14ac:dyDescent="0.25">
      <c r="A201" s="1" t="str">
        <f>VLOOKUP('[1]INVENTARIO GENERAL '!A231,'[1]INVENTARIO GENERAL '!A229:W845,1,FALSE)</f>
        <v>MG202</v>
      </c>
      <c r="B201" s="2" t="str">
        <f>VLOOKUP(Tabla2[[#This Row],[Código ]],'[1]INVENTARIO GENERAL '!A229:W845,3,FALSE)</f>
        <v>CRAYONES PARA PIZARRA VERDE</v>
      </c>
      <c r="C201" s="1" t="str">
        <f>VLOOKUP(Tabla2[[#This Row],[Código ]],'[1]INVENTARIO GENERAL '!A229:W845,4,FALSE)</f>
        <v xml:space="preserve">UNIDADES </v>
      </c>
      <c r="D201" s="8">
        <f ca="1">VLOOKUP(Tabla2[[#This Row],[Código ]],'[1]INVENTARIO GENERAL  Modificada'!$1:$1048576,23,FALSE)</f>
        <v>10</v>
      </c>
      <c r="E201" s="8">
        <f ca="1">VLOOKUP(Tabla2[[#This Row],[Código ]],'[1]INVENTARIO GENERAL  Modificada'!$1:$1048576,25,FALSE)</f>
        <v>13.004</v>
      </c>
      <c r="F201" s="9">
        <f ca="1">+Tabla2[[#This Row],[Costo Unitario ]]*Tabla2[[#This Row],[Existencia]]</f>
        <v>130.04</v>
      </c>
    </row>
    <row r="202" spans="1:6" x14ac:dyDescent="0.25">
      <c r="A202" s="1" t="str">
        <f>VLOOKUP('[1]INVENTARIO GENERAL '!A232,'[1]INVENTARIO GENERAL '!A230:W846,1,FALSE)</f>
        <v>MG203</v>
      </c>
      <c r="B202" s="2" t="str">
        <f>VLOOKUP(Tabla2[[#This Row],[Código ]],'[1]INVENTARIO GENERAL '!A230:W846,3,FALSE)</f>
        <v>MARCADOR PARA VIDRIO PUNTA BALA</v>
      </c>
      <c r="C202" s="1" t="str">
        <f>VLOOKUP(Tabla2[[#This Row],[Código ]],'[1]INVENTARIO GENERAL '!A230:W846,4,FALSE)</f>
        <v xml:space="preserve">UNIDADES </v>
      </c>
      <c r="D202" s="8">
        <f ca="1">VLOOKUP(Tabla2[[#This Row],[Código ]],'[1]INVENTARIO GENERAL  Modificada'!$1:$1048576,23,FALSE)</f>
        <v>2</v>
      </c>
      <c r="E202" s="8">
        <f ca="1">VLOOKUP(Tabla2[[#This Row],[Código ]],'[1]INVENTARIO GENERAL  Modificada'!$1:$1048576,25,FALSE)</f>
        <v>0</v>
      </c>
      <c r="F202" s="9">
        <f ca="1">+Tabla2[[#This Row],[Costo Unitario ]]*Tabla2[[#This Row],[Existencia]]</f>
        <v>0</v>
      </c>
    </row>
    <row r="203" spans="1:6" x14ac:dyDescent="0.25">
      <c r="A203" s="1" t="str">
        <f>VLOOKUP('[1]INVENTARIO GENERAL '!A233,'[1]INVENTARIO GENERAL '!A231:W847,1,FALSE)</f>
        <v>MG204</v>
      </c>
      <c r="B203" s="2" t="str">
        <f>VLOOKUP(Tabla2[[#This Row],[Código ]],'[1]INVENTARIO GENERAL '!A231:W847,3,FALSE)</f>
        <v>Carpeta C/Cover 1¨BCA   BLANCO</v>
      </c>
      <c r="C203" s="1" t="str">
        <f>VLOOKUP(Tabla2[[#This Row],[Código ]],'[1]INVENTARIO GENERAL '!A231:W847,4,FALSE)</f>
        <v xml:space="preserve">UNIDADES </v>
      </c>
      <c r="D203" s="8">
        <f ca="1">VLOOKUP(Tabla2[[#This Row],[Código ]],'[1]INVENTARIO GENERAL  Modificada'!$1:$1048576,23,FALSE)</f>
        <v>2</v>
      </c>
      <c r="E203" s="8">
        <f ca="1">VLOOKUP(Tabla2[[#This Row],[Código ]],'[1]INVENTARIO GENERAL  Modificada'!$1:$1048576,25,FALSE)</f>
        <v>0</v>
      </c>
      <c r="F203" s="9">
        <f ca="1">+Tabla2[[#This Row],[Costo Unitario ]]*Tabla2[[#This Row],[Existencia]]</f>
        <v>0</v>
      </c>
    </row>
    <row r="204" spans="1:6" x14ac:dyDescent="0.25">
      <c r="A204" s="1" t="str">
        <f>VLOOKUP('[1]INVENTARIO GENERAL '!A234,'[1]INVENTARIO GENERAL '!A232:W848,1,FALSE)</f>
        <v>MG205</v>
      </c>
      <c r="B204" s="2" t="str">
        <f>VLOOKUP(Tabla2[[#This Row],[Código ]],'[1]INVENTARIO GENERAL '!A232:W848,3,FALSE)</f>
        <v>BOTELLA DE TINTA T544 NEGRO</v>
      </c>
      <c r="C204" s="1" t="str">
        <f>VLOOKUP(Tabla2[[#This Row],[Código ]],'[1]INVENTARIO GENERAL '!A232:W848,4,FALSE)</f>
        <v xml:space="preserve">UNIDADES </v>
      </c>
      <c r="D204" s="8">
        <f ca="1">VLOOKUP(Tabla2[[#This Row],[Código ]],'[1]INVENTARIO GENERAL  Modificada'!$1:$1048576,23,FALSE)</f>
        <v>6</v>
      </c>
      <c r="E204" s="8">
        <f ca="1">VLOOKUP(Tabla2[[#This Row],[Código ]],'[1]INVENTARIO GENERAL  Modificada'!$1:$1048576,25,FALSE)</f>
        <v>622.76516666666657</v>
      </c>
      <c r="F204" s="9">
        <f ca="1">+Tabla2[[#This Row],[Costo Unitario ]]*Tabla2[[#This Row],[Existencia]]</f>
        <v>3736.5909999999994</v>
      </c>
    </row>
    <row r="205" spans="1:6" x14ac:dyDescent="0.25">
      <c r="A205" s="1" t="str">
        <f>VLOOKUP('[1]INVENTARIO GENERAL '!A235,'[1]INVENTARIO GENERAL '!A233:W849,1,FALSE)</f>
        <v>MG286</v>
      </c>
      <c r="B205" s="2" t="str">
        <f>VLOOKUP(Tabla2[[#This Row],[Código ]],'[1]INVENTARIO GENERAL '!A233:W849,3,FALSE)</f>
        <v>BOTELLA DE TINTA T544 YELLOW</v>
      </c>
      <c r="C205" s="1" t="str">
        <f>VLOOKUP(Tabla2[[#This Row],[Código ]],'[1]INVENTARIO GENERAL '!A233:W849,4,FALSE)</f>
        <v xml:space="preserve">UNIDADES </v>
      </c>
      <c r="D205" s="8">
        <f ca="1">VLOOKUP(Tabla2[[#This Row],[Código ]],'[1]INVENTARIO GENERAL  Modificada'!$1:$1048576,23,FALSE)</f>
        <v>7</v>
      </c>
      <c r="E205" s="8">
        <f ca="1">VLOOKUP(Tabla2[[#This Row],[Código ]],'[1]INVENTARIO GENERAL  Modificada'!$1:$1048576,25,FALSE)</f>
        <v>594.51299999999992</v>
      </c>
      <c r="F205" s="9">
        <f ca="1">+Tabla2[[#This Row],[Costo Unitario ]]*Tabla2[[#This Row],[Existencia]]</f>
        <v>4161.5909999999994</v>
      </c>
    </row>
    <row r="206" spans="1:6" x14ac:dyDescent="0.25">
      <c r="A206" s="1" t="str">
        <f>VLOOKUP('[1]INVENTARIO GENERAL '!A236,'[1]INVENTARIO GENERAL '!A234:W850,1,FALSE)</f>
        <v>MG287</v>
      </c>
      <c r="B206" s="2" t="str">
        <f>VLOOKUP(Tabla2[[#This Row],[Código ]],'[1]INVENTARIO GENERAL '!A234:W850,3,FALSE)</f>
        <v>BOTELLA DE TINTA T544 CYAN</v>
      </c>
      <c r="C206" s="1" t="str">
        <f>VLOOKUP(Tabla2[[#This Row],[Código ]],'[1]INVENTARIO GENERAL '!A234:W850,4,FALSE)</f>
        <v xml:space="preserve">UNIDADES </v>
      </c>
      <c r="D206" s="8">
        <f ca="1">VLOOKUP(Tabla2[[#This Row],[Código ]],'[1]INVENTARIO GENERAL  Modificada'!$1:$1048576,23,FALSE)</f>
        <v>7</v>
      </c>
      <c r="E206" s="8">
        <f ca="1">VLOOKUP(Tabla2[[#This Row],[Código ]],'[1]INVENTARIO GENERAL  Modificada'!$1:$1048576,25,FALSE)</f>
        <v>594.51299999999992</v>
      </c>
      <c r="F206" s="9">
        <f ca="1">+Tabla2[[#This Row],[Costo Unitario ]]*Tabla2[[#This Row],[Existencia]]</f>
        <v>4161.5909999999994</v>
      </c>
    </row>
    <row r="207" spans="1:6" x14ac:dyDescent="0.25">
      <c r="A207" s="1" t="str">
        <f>VLOOKUP('[1]INVENTARIO GENERAL '!A237,'[1]INVENTARIO GENERAL '!A235:W851,1,FALSE)</f>
        <v>MG288</v>
      </c>
      <c r="B207" s="2" t="str">
        <f>VLOOKUP(Tabla2[[#This Row],[Código ]],'[1]INVENTARIO GENERAL '!A235:W851,3,FALSE)</f>
        <v>BOTELLA DE TINTA T544 MAGENTA</v>
      </c>
      <c r="C207" s="1" t="str">
        <f>VLOOKUP(Tabla2[[#This Row],[Código ]],'[1]INVENTARIO GENERAL '!A235:W851,4,FALSE)</f>
        <v xml:space="preserve">UNIDADES </v>
      </c>
      <c r="D207" s="8">
        <f ca="1">VLOOKUP(Tabla2[[#This Row],[Código ]],'[1]INVENTARIO GENERAL  Modificada'!$1:$1048576,23,FALSE)</f>
        <v>7</v>
      </c>
      <c r="E207" s="8">
        <f ca="1">VLOOKUP(Tabla2[[#This Row],[Código ]],'[1]INVENTARIO GENERAL  Modificada'!$1:$1048576,25,FALSE)</f>
        <v>594.51299999999992</v>
      </c>
      <c r="F207" s="9">
        <f ca="1">+Tabla2[[#This Row],[Costo Unitario ]]*Tabla2[[#This Row],[Existencia]]</f>
        <v>4161.5909999999994</v>
      </c>
    </row>
    <row r="208" spans="1:6" x14ac:dyDescent="0.25">
      <c r="A208" s="1" t="str">
        <f>VLOOKUP('[1]INVENTARIO GENERAL '!A238,'[1]INVENTARIO GENERAL '!A236:W852,1,FALSE)</f>
        <v>MG289</v>
      </c>
      <c r="B208" s="2" t="str">
        <f>VLOOKUP(Tabla2[[#This Row],[Código ]],'[1]INVENTARIO GENERAL '!A236:W852,3,FALSE)</f>
        <v>SACAPUNTA ESCOLAR DE METAL</v>
      </c>
      <c r="C208" s="1" t="str">
        <f>VLOOKUP(Tabla2[[#This Row],[Código ]],'[1]INVENTARIO GENERAL '!A236:W852,4,FALSE)</f>
        <v xml:space="preserve">UNIDADES </v>
      </c>
      <c r="D208" s="8">
        <f ca="1">VLOOKUP(Tabla2[[#This Row],[Código ]],'[1]INVENTARIO GENERAL  Modificada'!$1:$1048576,23,FALSE)</f>
        <v>0</v>
      </c>
      <c r="E208" s="8">
        <f ca="1">VLOOKUP(Tabla2[[#This Row],[Código ]],'[1]INVENTARIO GENERAL  Modificada'!$1:$1048576,25,FALSE)</f>
        <v>0</v>
      </c>
      <c r="F208" s="9">
        <f ca="1">+Tabla2[[#This Row],[Costo Unitario ]]*Tabla2[[#This Row],[Existencia]]</f>
        <v>0</v>
      </c>
    </row>
    <row r="209" spans="1:6" x14ac:dyDescent="0.25">
      <c r="A209" s="1" t="str">
        <f>VLOOKUP('[1]INVENTARIO GENERAL '!A239,'[1]INVENTARIO GENERAL '!A237:W853,1,FALSE)</f>
        <v>MG152</v>
      </c>
      <c r="B209" s="2" t="str">
        <f>VLOOKUP(Tabla2[[#This Row],[Código ]],'[1]INVENTARIO GENERAL '!A237:W853,3,FALSE)</f>
        <v>Carpeta C/Cover 3¨BCA   BLANCO</v>
      </c>
      <c r="C209" s="1" t="str">
        <f>VLOOKUP(Tabla2[[#This Row],[Código ]],'[1]INVENTARIO GENERAL '!A237:W853,4,FALSE)</f>
        <v xml:space="preserve">UNIDADES </v>
      </c>
      <c r="D209" s="8">
        <f ca="1">VLOOKUP(Tabla2[[#This Row],[Código ]],'[1]INVENTARIO GENERAL  Modificada'!$1:$1048576,23,FALSE)</f>
        <v>7</v>
      </c>
      <c r="E209" s="8">
        <f ca="1">VLOOKUP(Tabla2[[#This Row],[Código ]],'[1]INVENTARIO GENERAL  Modificada'!$1:$1048576,25,FALSE)</f>
        <v>285.92975000000001</v>
      </c>
      <c r="F209" s="9">
        <f ca="1">+Tabla2[[#This Row],[Costo Unitario ]]*Tabla2[[#This Row],[Existencia]]</f>
        <v>2001.5082500000001</v>
      </c>
    </row>
    <row r="210" spans="1:6" x14ac:dyDescent="0.25">
      <c r="A210" s="1" t="str">
        <f>VLOOKUP('[1]INVENTARIO GENERAL '!A240,'[1]INVENTARIO GENERAL '!A238:W854,1,FALSE)</f>
        <v>MG153</v>
      </c>
      <c r="B210" s="2" t="str">
        <f>VLOOKUP(Tabla2[[#This Row],[Código ]],'[1]INVENTARIO GENERAL '!A238:W854,3,FALSE)</f>
        <v>SOBRE MANILA 10X13</v>
      </c>
      <c r="C210" s="1" t="str">
        <f>VLOOKUP(Tabla2[[#This Row],[Código ]],'[1]INVENTARIO GENERAL '!A238:W854,4,FALSE)</f>
        <v xml:space="preserve">UNIDADES </v>
      </c>
      <c r="D210" s="8">
        <f ca="1">VLOOKUP(Tabla2[[#This Row],[Código ]],'[1]INVENTARIO GENERAL  Modificada'!$1:$1048576,23,FALSE)</f>
        <v>35</v>
      </c>
      <c r="E210" s="8">
        <f ca="1">VLOOKUP(Tabla2[[#This Row],[Código ]],'[1]INVENTARIO GENERAL  Modificada'!$1:$1048576,25,FALSE)</f>
        <v>3.37</v>
      </c>
      <c r="F210" s="9">
        <f ca="1">+Tabla2[[#This Row],[Costo Unitario ]]*Tabla2[[#This Row],[Existencia]]</f>
        <v>117.95</v>
      </c>
    </row>
    <row r="211" spans="1:6" x14ac:dyDescent="0.25">
      <c r="A211" s="1" t="str">
        <f>VLOOKUP('[1]INVENTARIO GENERAL '!A241,'[1]INVENTARIO GENERAL '!A239:W855,1,FALSE)</f>
        <v>MG224</v>
      </c>
      <c r="B211" s="2" t="str">
        <f>VLOOKUP(Tabla2[[#This Row],[Código ]],'[1]INVENTARIO GENERAL '!A239:W855,3,FALSE)</f>
        <v>TARJETA DE PROXIMIDAD 125KHZ MEMORIA 64 BITS PVC CHIP</v>
      </c>
      <c r="C211" s="1" t="str">
        <f>VLOOKUP(Tabla2[[#This Row],[Código ]],'[1]INVENTARIO GENERAL '!A239:W855,4,FALSE)</f>
        <v xml:space="preserve">UNIDADES </v>
      </c>
      <c r="D211" s="8">
        <f ca="1">VLOOKUP(Tabla2[[#This Row],[Código ]],'[1]INVENTARIO GENERAL  Modificada'!$1:$1048576,23,FALSE)</f>
        <v>73</v>
      </c>
      <c r="E211" s="8">
        <f ca="1">VLOOKUP(Tabla2[[#This Row],[Código ]],'[1]INVENTARIO GENERAL  Modificada'!$1:$1048576,25,FALSE)</f>
        <v>43.199799999999996</v>
      </c>
      <c r="F211" s="9">
        <f ca="1">+Tabla2[[#This Row],[Costo Unitario ]]*Tabla2[[#This Row],[Existencia]]</f>
        <v>3153.5853999999999</v>
      </c>
    </row>
    <row r="212" spans="1:6" x14ac:dyDescent="0.25">
      <c r="A212" s="1" t="str">
        <f>VLOOKUP('[1]INVENTARIO GENERAL '!A242,'[1]INVENTARIO GENERAL '!A240:W856,1,FALSE)</f>
        <v>MG155</v>
      </c>
      <c r="B212" s="2" t="str">
        <f>VLOOKUP(Tabla2[[#This Row],[Código ]],'[1]INVENTARIO GENERAL '!A240:W856,3,FALSE)</f>
        <v xml:space="preserve">Reglas de plastico </v>
      </c>
      <c r="C212" s="1" t="str">
        <f>VLOOKUP(Tabla2[[#This Row],[Código ]],'[1]INVENTARIO GENERAL '!A240:W856,4,FALSE)</f>
        <v xml:space="preserve">UNIDADES </v>
      </c>
      <c r="D212" s="8">
        <f ca="1">VLOOKUP(Tabla2[[#This Row],[Código ]],'[1]INVENTARIO GENERAL  Modificada'!$1:$1048576,23,FALSE)</f>
        <v>0</v>
      </c>
      <c r="E212" s="8">
        <f ca="1">VLOOKUP(Tabla2[[#This Row],[Código ]],'[1]INVENTARIO GENERAL  Modificada'!$1:$1048576,25,FALSE)</f>
        <v>0</v>
      </c>
      <c r="F212" s="9">
        <f ca="1">+Tabla2[[#This Row],[Costo Unitario ]]*Tabla2[[#This Row],[Existencia]]</f>
        <v>0</v>
      </c>
    </row>
    <row r="213" spans="1:6" x14ac:dyDescent="0.25">
      <c r="A213" s="1" t="str">
        <f>VLOOKUP('[1]INVENTARIO GENERAL '!A243,'[1]INVENTARIO GENERAL '!A241:W857,1,FALSE)</f>
        <v>MG302</v>
      </c>
      <c r="B213" s="2" t="str">
        <f>VLOOKUP(Tabla2[[#This Row],[Código ]],'[1]INVENTARIO GENERAL '!A241:W857,3,FALSE)</f>
        <v>SABRENT ESTACIÓN DE ACOPLAMIENTO PARA DISCO DURO USB</v>
      </c>
      <c r="C213" s="1" t="str">
        <f>VLOOKUP(Tabla2[[#This Row],[Código ]],'[1]INVENTARIO GENERAL '!A241:W857,4,FALSE)</f>
        <v xml:space="preserve">UNIDADES </v>
      </c>
      <c r="D213" s="8">
        <f ca="1">VLOOKUP(Tabla2[[#This Row],[Código ]],'[1]INVENTARIO GENERAL  Modificada'!$1:$1048576,23,FALSE)</f>
        <v>0</v>
      </c>
      <c r="E213" s="8">
        <f ca="1">VLOOKUP(Tabla2[[#This Row],[Código ]],'[1]INVENTARIO GENERAL  Modificada'!$1:$1048576,25,FALSE)</f>
        <v>0</v>
      </c>
      <c r="F213" s="9">
        <f ca="1">+Tabla2[[#This Row],[Costo Unitario ]]*Tabla2[[#This Row],[Existencia]]</f>
        <v>0</v>
      </c>
    </row>
    <row r="214" spans="1:6" x14ac:dyDescent="0.25">
      <c r="A214" s="1" t="str">
        <f>VLOOKUP('[1]INVENTARIO GENERAL '!A244,'[1]INVENTARIO GENERAL '!A242:W858,1,FALSE)</f>
        <v>MG303</v>
      </c>
      <c r="B214" s="2" t="str">
        <f>VLOOKUP(Tabla2[[#This Row],[Código ]],'[1]INVENTARIO GENERAL '!A242:W858,3,FALSE)</f>
        <v xml:space="preserve">MEMORIA SANDISK 128GB EXTREME PRO UHS-I </v>
      </c>
      <c r="C214" s="1" t="str">
        <f>VLOOKUP(Tabla2[[#This Row],[Código ]],'[1]INVENTARIO GENERAL '!A242:W858,4,FALSE)</f>
        <v xml:space="preserve">UNIDADES </v>
      </c>
      <c r="D214" s="8">
        <f ca="1">VLOOKUP(Tabla2[[#This Row],[Código ]],'[1]INVENTARIO GENERAL  Modificada'!$1:$1048576,23,FALSE)</f>
        <v>2</v>
      </c>
      <c r="E214" s="8">
        <f ca="1">VLOOKUP(Tabla2[[#This Row],[Código ]],'[1]INVENTARIO GENERAL  Modificada'!$1:$1048576,25,FALSE)</f>
        <v>2206.6</v>
      </c>
      <c r="F214" s="9">
        <f ca="1">+Tabla2[[#This Row],[Costo Unitario ]]*Tabla2[[#This Row],[Existencia]]</f>
        <v>4413.2</v>
      </c>
    </row>
    <row r="215" spans="1:6" x14ac:dyDescent="0.25">
      <c r="A215" s="1" t="str">
        <f>VLOOKUP('[1]INVENTARIO GENERAL '!A245,'[1]INVENTARIO GENERAL '!A243:W859,1,FALSE)</f>
        <v>MG304</v>
      </c>
      <c r="B215" s="2" t="str">
        <f>VLOOKUP(Tabla2[[#This Row],[Código ]],'[1]INVENTARIO GENERAL '!A243:W859,3,FALSE)</f>
        <v>TIMETEC 1TB SSD 3D NAND SATA III 6GB/S 2.5 PULGADAS 7MM</v>
      </c>
      <c r="C215" s="1" t="str">
        <f>VLOOKUP(Tabla2[[#This Row],[Código ]],'[1]INVENTARIO GENERAL '!A243:W859,4,FALSE)</f>
        <v xml:space="preserve">UNIDADES </v>
      </c>
      <c r="D215" s="8">
        <f ca="1">VLOOKUP(Tabla2[[#This Row],[Código ]],'[1]INVENTARIO GENERAL  Modificada'!$1:$1048576,23,FALSE)</f>
        <v>0</v>
      </c>
      <c r="E215" s="8">
        <f ca="1">VLOOKUP(Tabla2[[#This Row],[Código ]],'[1]INVENTARIO GENERAL  Modificada'!$1:$1048576,25,FALSE)</f>
        <v>0</v>
      </c>
      <c r="F215" s="9">
        <f ca="1">+Tabla2[[#This Row],[Costo Unitario ]]*Tabla2[[#This Row],[Existencia]]</f>
        <v>0</v>
      </c>
    </row>
    <row r="216" spans="1:6" x14ac:dyDescent="0.25">
      <c r="A216" s="1" t="str">
        <f>VLOOKUP('[1]INVENTARIO GENERAL '!A246,'[1]INVENTARIO GENERAL '!A244:W860,1,FALSE)</f>
        <v>MG305</v>
      </c>
      <c r="B216" s="2" t="str">
        <f>VLOOKUP(Tabla2[[#This Row],[Código ]],'[1]INVENTARIO GENERAL '!A244:W860,3,FALSE)</f>
        <v>KINGSPEC SSD 1TB, M.2 NVME GEN3X4 SSD 2280</v>
      </c>
      <c r="C216" s="1" t="str">
        <f>VLOOKUP(Tabla2[[#This Row],[Código ]],'[1]INVENTARIO GENERAL '!A244:W860,4,FALSE)</f>
        <v xml:space="preserve">UNIDADES </v>
      </c>
      <c r="D216" s="8">
        <f ca="1">VLOOKUP(Tabla2[[#This Row],[Código ]],'[1]INVENTARIO GENERAL  Modificada'!$1:$1048576,23,FALSE)</f>
        <v>0</v>
      </c>
      <c r="E216" s="8">
        <f ca="1">VLOOKUP(Tabla2[[#This Row],[Código ]],'[1]INVENTARIO GENERAL  Modificada'!$1:$1048576,25,FALSE)</f>
        <v>0</v>
      </c>
      <c r="F216" s="9">
        <f ca="1">+Tabla2[[#This Row],[Costo Unitario ]]*Tabla2[[#This Row],[Existencia]]</f>
        <v>0</v>
      </c>
    </row>
    <row r="217" spans="1:6" x14ac:dyDescent="0.25">
      <c r="A217" s="1" t="str">
        <f>VLOOKUP('[1]INVENTARIO GENERAL '!A250,'[1]INVENTARIO GENERAL '!A248:W863,1,FALSE)</f>
        <v>MG127</v>
      </c>
      <c r="B217" s="2" t="str">
        <f>VLOOKUP(Tabla2[[#This Row],[Código ]],'[1]INVENTARIO GENERAL '!A248:W863,3,FALSE)</f>
        <v xml:space="preserve">Vasos plasticos 7 oz </v>
      </c>
      <c r="C217" s="1" t="str">
        <f>VLOOKUP(Tabla2[[#This Row],[Código ]],'[1]INVENTARIO GENERAL '!A248:W863,4,FALSE)</f>
        <v>PAQUETE</v>
      </c>
      <c r="D217" s="8">
        <f ca="1">VLOOKUP(Tabla2[[#This Row],[Código ]],'[1]INVENTARIO GENERAL  Modificada'!$1:$1048576,23,FALSE)</f>
        <v>62</v>
      </c>
      <c r="E217" s="8">
        <f ca="1">VLOOKUP(Tabla2[[#This Row],[Código ]],'[1]INVENTARIO GENERAL  Modificada'!$1:$1048576,25,FALSE)</f>
        <v>1806.3058064516131</v>
      </c>
      <c r="F217" s="9">
        <f ca="1">+Tabla2[[#This Row],[Costo Unitario ]]*Tabla2[[#This Row],[Existencia]]</f>
        <v>111990.96</v>
      </c>
    </row>
    <row r="218" spans="1:6" x14ac:dyDescent="0.25">
      <c r="A218" s="1" t="str">
        <f>VLOOKUP('[1]INVENTARIO GENERAL '!A251,'[1]INVENTARIO GENERAL '!A249:W864,1,FALSE)</f>
        <v>MG189</v>
      </c>
      <c r="B218" s="2" t="str">
        <f>VLOOKUP(Tabla2[[#This Row],[Código ]],'[1]INVENTARIO GENERAL '!A249:W864,3,FALSE)</f>
        <v xml:space="preserve">Vasos de cristal para agua 15 oz </v>
      </c>
      <c r="C218" s="1" t="str">
        <f>VLOOKUP(Tabla2[[#This Row],[Código ]],'[1]INVENTARIO GENERAL '!A249:W864,4,FALSE)</f>
        <v xml:space="preserve">UNIDADES </v>
      </c>
      <c r="D218" s="8">
        <f ca="1">VLOOKUP(Tabla2[[#This Row],[Código ]],'[1]INVENTARIO GENERAL  Modificada'!$1:$1048576,23,FALSE)</f>
        <v>0</v>
      </c>
      <c r="E218" s="8">
        <f ca="1">VLOOKUP(Tabla2[[#This Row],[Código ]],'[1]INVENTARIO GENERAL  Modificada'!$1:$1048576,25,FALSE)</f>
        <v>0</v>
      </c>
      <c r="F218" s="9">
        <f ca="1">+Tabla2[[#This Row],[Costo Unitario ]]*Tabla2[[#This Row],[Existencia]]</f>
        <v>0</v>
      </c>
    </row>
    <row r="219" spans="1:6" x14ac:dyDescent="0.25">
      <c r="A219" s="1" t="str">
        <f>VLOOKUP('[1]INVENTARIO GENERAL '!A252,'[1]INVENTARIO GENERAL '!A250:W865,1,FALSE)</f>
        <v>MG190</v>
      </c>
      <c r="B219" s="2" t="str">
        <f>VLOOKUP(Tabla2[[#This Row],[Código ]],'[1]INVENTARIO GENERAL '!A250:W865,3,FALSE)</f>
        <v xml:space="preserve">Copas de cristal para agua 12 oz </v>
      </c>
      <c r="C219" s="1" t="str">
        <f>VLOOKUP(Tabla2[[#This Row],[Código ]],'[1]INVENTARIO GENERAL '!A250:W865,4,FALSE)</f>
        <v xml:space="preserve">UNIDADES </v>
      </c>
      <c r="D219" s="8">
        <f ca="1">VLOOKUP(Tabla2[[#This Row],[Código ]],'[1]INVENTARIO GENERAL  Modificada'!$1:$1048576,23,FALSE)</f>
        <v>6</v>
      </c>
      <c r="E219" s="8">
        <f ca="1">VLOOKUP(Tabla2[[#This Row],[Código ]],'[1]INVENTARIO GENERAL  Modificada'!$1:$1048576,25,FALSE)</f>
        <v>177</v>
      </c>
      <c r="F219" s="9">
        <f ca="1">+Tabla2[[#This Row],[Costo Unitario ]]*Tabla2[[#This Row],[Existencia]]</f>
        <v>1062</v>
      </c>
    </row>
    <row r="220" spans="1:6" x14ac:dyDescent="0.25">
      <c r="A220" s="1" t="str">
        <f>VLOOKUP('[1]INVENTARIO GENERAL '!A253,'[1]INVENTARIO GENERAL '!A251:W866,1,FALSE)</f>
        <v>MG232</v>
      </c>
      <c r="B220" s="2" t="str">
        <f>VLOOKUP(Tabla2[[#This Row],[Código ]],'[1]INVENTARIO GENERAL '!A251:W866,3,FALSE)</f>
        <v xml:space="preserve">PLATOS LLANOS </v>
      </c>
      <c r="C220" s="1" t="str">
        <f>VLOOKUP(Tabla2[[#This Row],[Código ]],'[1]INVENTARIO GENERAL '!A251:W866,4,FALSE)</f>
        <v xml:space="preserve">UNIDADES </v>
      </c>
      <c r="D220" s="8">
        <f ca="1">VLOOKUP(Tabla2[[#This Row],[Código ]],'[1]INVENTARIO GENERAL  Modificada'!$1:$1048576,23,FALSE)</f>
        <v>0</v>
      </c>
      <c r="E220" s="8">
        <f ca="1">VLOOKUP(Tabla2[[#This Row],[Código ]],'[1]INVENTARIO GENERAL  Modificada'!$1:$1048576,25,FALSE)</f>
        <v>0</v>
      </c>
      <c r="F220" s="9">
        <f ca="1">+Tabla2[[#This Row],[Costo Unitario ]]*Tabla2[[#This Row],[Existencia]]</f>
        <v>0</v>
      </c>
    </row>
    <row r="221" spans="1:6" x14ac:dyDescent="0.25">
      <c r="A221" s="1" t="str">
        <f>VLOOKUP('[1]INVENTARIO GENERAL '!A254,'[1]INVENTARIO GENERAL '!A252:W867,1,FALSE)</f>
        <v>MG233</v>
      </c>
      <c r="B221" s="2" t="str">
        <f>VLOOKUP(Tabla2[[#This Row],[Código ]],'[1]INVENTARIO GENERAL '!A252:W867,3,FALSE)</f>
        <v>PLATOS HONDO</v>
      </c>
      <c r="C221" s="1" t="str">
        <f>VLOOKUP(Tabla2[[#This Row],[Código ]],'[1]INVENTARIO GENERAL '!A252:W867,4,FALSE)</f>
        <v xml:space="preserve">UNIDADES </v>
      </c>
      <c r="D221" s="8">
        <f ca="1">VLOOKUP(Tabla2[[#This Row],[Código ]],'[1]INVENTARIO GENERAL  Modificada'!$1:$1048576,23,FALSE)</f>
        <v>0</v>
      </c>
      <c r="E221" s="8">
        <f ca="1">VLOOKUP(Tabla2[[#This Row],[Código ]],'[1]INVENTARIO GENERAL  Modificada'!$1:$1048576,25,FALSE)</f>
        <v>0</v>
      </c>
      <c r="F221" s="9">
        <f ca="1">+Tabla2[[#This Row],[Costo Unitario ]]*Tabla2[[#This Row],[Existencia]]</f>
        <v>0</v>
      </c>
    </row>
    <row r="222" spans="1:6" x14ac:dyDescent="0.25">
      <c r="A222" s="1" t="str">
        <f>VLOOKUP('[1]INVENTARIO GENERAL '!A255,'[1]INVENTARIO GENERAL '!A253:W868,1,FALSE)</f>
        <v>MG234</v>
      </c>
      <c r="B222" s="2" t="str">
        <f>VLOOKUP(Tabla2[[#This Row],[Código ]],'[1]INVENTARIO GENERAL '!A253:W868,3,FALSE)</f>
        <v>INDIVIDUALES DE MESA</v>
      </c>
      <c r="C222" s="1" t="str">
        <f>VLOOKUP(Tabla2[[#This Row],[Código ]],'[1]INVENTARIO GENERAL '!A253:W868,4,FALSE)</f>
        <v xml:space="preserve">UNIDADES </v>
      </c>
      <c r="D222" s="8">
        <f ca="1">VLOOKUP(Tabla2[[#This Row],[Código ]],'[1]INVENTARIO GENERAL  Modificada'!$1:$1048576,23,FALSE)</f>
        <v>0</v>
      </c>
      <c r="E222" s="8">
        <f ca="1">VLOOKUP(Tabla2[[#This Row],[Código ]],'[1]INVENTARIO GENERAL  Modificada'!$1:$1048576,25,FALSE)</f>
        <v>0</v>
      </c>
      <c r="F222" s="9">
        <f ca="1">+Tabla2[[#This Row],[Costo Unitario ]]*Tabla2[[#This Row],[Existencia]]</f>
        <v>0</v>
      </c>
    </row>
    <row r="223" spans="1:6" x14ac:dyDescent="0.25">
      <c r="A223" s="1" t="str">
        <f>VLOOKUP('[1]INVENTARIO GENERAL '!A256,'[1]INVENTARIO GENERAL '!A254:W869,1,FALSE)</f>
        <v>MG235</v>
      </c>
      <c r="B223" s="2" t="str">
        <f>VLOOKUP(Tabla2[[#This Row],[Código ]],'[1]INVENTARIO GENERAL '!A254:W869,3,FALSE)</f>
        <v>CUCHARAS GRANDE</v>
      </c>
      <c r="C223" s="1" t="str">
        <f>VLOOKUP(Tabla2[[#This Row],[Código ]],'[1]INVENTARIO GENERAL '!A254:W869,4,FALSE)</f>
        <v xml:space="preserve">UNIDADES </v>
      </c>
      <c r="D223" s="8">
        <f ca="1">VLOOKUP(Tabla2[[#This Row],[Código ]],'[1]INVENTARIO GENERAL  Modificada'!$1:$1048576,23,FALSE)</f>
        <v>0</v>
      </c>
      <c r="E223" s="8">
        <f ca="1">VLOOKUP(Tabla2[[#This Row],[Código ]],'[1]INVENTARIO GENERAL  Modificada'!$1:$1048576,25,FALSE)</f>
        <v>0</v>
      </c>
      <c r="F223" s="9">
        <f ca="1">+Tabla2[[#This Row],[Costo Unitario ]]*Tabla2[[#This Row],[Existencia]]</f>
        <v>0</v>
      </c>
    </row>
    <row r="224" spans="1:6" x14ac:dyDescent="0.25">
      <c r="A224" s="1" t="str">
        <f>VLOOKUP('[1]INVENTARIO GENERAL '!A257,'[1]INVENTARIO GENERAL '!A255:W870,1,FALSE)</f>
        <v>MG236</v>
      </c>
      <c r="B224" s="2" t="str">
        <f>VLOOKUP(Tabla2[[#This Row],[Código ]],'[1]INVENTARIO GENERAL '!A255:W870,3,FALSE)</f>
        <v>CUCHILLO GRANDE DE MESA</v>
      </c>
      <c r="C224" s="1" t="str">
        <f>VLOOKUP(Tabla2[[#This Row],[Código ]],'[1]INVENTARIO GENERAL '!A255:W870,4,FALSE)</f>
        <v xml:space="preserve">UNIDADES </v>
      </c>
      <c r="D224" s="8">
        <f ca="1">VLOOKUP(Tabla2[[#This Row],[Código ]],'[1]INVENTARIO GENERAL  Modificada'!$1:$1048576,23,FALSE)</f>
        <v>0</v>
      </c>
      <c r="E224" s="8">
        <f ca="1">VLOOKUP(Tabla2[[#This Row],[Código ]],'[1]INVENTARIO GENERAL  Modificada'!$1:$1048576,25,FALSE)</f>
        <v>0</v>
      </c>
      <c r="F224" s="9">
        <f ca="1">+Tabla2[[#This Row],[Costo Unitario ]]*Tabla2[[#This Row],[Existencia]]</f>
        <v>0</v>
      </c>
    </row>
    <row r="225" spans="1:6" x14ac:dyDescent="0.25">
      <c r="A225" s="1" t="str">
        <f>VLOOKUP('[1]INVENTARIO GENERAL '!A258,'[1]INVENTARIO GENERAL '!A256:W871,1,FALSE)</f>
        <v>MG237</v>
      </c>
      <c r="B225" s="2" t="str">
        <f>VLOOKUP(Tabla2[[#This Row],[Código ]],'[1]INVENTARIO GENERAL '!A256:W871,3,FALSE)</f>
        <v>TENEDOR GRANDE DE MESA</v>
      </c>
      <c r="C225" s="1" t="str">
        <f>VLOOKUP(Tabla2[[#This Row],[Código ]],'[1]INVENTARIO GENERAL '!A256:W871,4,FALSE)</f>
        <v xml:space="preserve">UNIDADES </v>
      </c>
      <c r="D225" s="8">
        <f ca="1">VLOOKUP(Tabla2[[#This Row],[Código ]],'[1]INVENTARIO GENERAL  Modificada'!$1:$1048576,23,FALSE)</f>
        <v>0</v>
      </c>
      <c r="E225" s="8">
        <f ca="1">VLOOKUP(Tabla2[[#This Row],[Código ]],'[1]INVENTARIO GENERAL  Modificada'!$1:$1048576,25,FALSE)</f>
        <v>0</v>
      </c>
      <c r="F225" s="9">
        <f ca="1">+Tabla2[[#This Row],[Costo Unitario ]]*Tabla2[[#This Row],[Existencia]]</f>
        <v>0</v>
      </c>
    </row>
    <row r="226" spans="1:6" x14ac:dyDescent="0.25">
      <c r="A226" s="1" t="str">
        <f>VLOOKUP('[1]INVENTARIO GENERAL '!A259,'[1]INVENTARIO GENERAL '!A257:W872,1,FALSE)</f>
        <v>MG238</v>
      </c>
      <c r="B226" s="2" t="str">
        <f>VLOOKUP(Tabla2[[#This Row],[Código ]],'[1]INVENTARIO GENERAL '!A257:W872,3,FALSE)</f>
        <v>TENEDOR PEQUEÑO PARA PICADERA</v>
      </c>
      <c r="C226" s="1" t="str">
        <f>VLOOKUP(Tabla2[[#This Row],[Código ]],'[1]INVENTARIO GENERAL '!A257:W872,4,FALSE)</f>
        <v xml:space="preserve">UNIDADES </v>
      </c>
      <c r="D226" s="8">
        <f ca="1">VLOOKUP(Tabla2[[#This Row],[Código ]],'[1]INVENTARIO GENERAL  Modificada'!$1:$1048576,23,FALSE)</f>
        <v>0</v>
      </c>
      <c r="E226" s="8">
        <f ca="1">VLOOKUP(Tabla2[[#This Row],[Código ]],'[1]INVENTARIO GENERAL  Modificada'!$1:$1048576,25,FALSE)</f>
        <v>0</v>
      </c>
      <c r="F226" s="9">
        <f ca="1">+Tabla2[[#This Row],[Costo Unitario ]]*Tabla2[[#This Row],[Existencia]]</f>
        <v>0</v>
      </c>
    </row>
    <row r="227" spans="1:6" x14ac:dyDescent="0.25">
      <c r="A227" s="1" t="str">
        <f>VLOOKUP('[1]INVENTARIO GENERAL '!A260,'[1]INVENTARIO GENERAL '!A258:W873,1,FALSE)</f>
        <v>MG191</v>
      </c>
      <c r="B227" s="2" t="str">
        <f>VLOOKUP(Tabla2[[#This Row],[Código ]],'[1]INVENTARIO GENERAL '!A258:W873,3,FALSE)</f>
        <v>Thermo Termico Para Café 12 Tazas</v>
      </c>
      <c r="C227" s="1" t="str">
        <f>VLOOKUP(Tabla2[[#This Row],[Código ]],'[1]INVENTARIO GENERAL '!A258:W873,4,FALSE)</f>
        <v xml:space="preserve">UNIDADES </v>
      </c>
      <c r="D227" s="8">
        <f ca="1">VLOOKUP(Tabla2[[#This Row],[Código ]],'[1]INVENTARIO GENERAL  Modificada'!$1:$1048576,23,FALSE)</f>
        <v>2</v>
      </c>
      <c r="E227" s="8">
        <f ca="1">VLOOKUP(Tabla2[[#This Row],[Código ]],'[1]INVENTARIO GENERAL  Modificada'!$1:$1048576,25,FALSE)</f>
        <v>2489.2525000000001</v>
      </c>
      <c r="F227" s="9">
        <f ca="1">+Tabla2[[#This Row],[Costo Unitario ]]*Tabla2[[#This Row],[Existencia]]</f>
        <v>4978.5050000000001</v>
      </c>
    </row>
    <row r="228" spans="1:6" x14ac:dyDescent="0.25">
      <c r="A228" s="1" t="str">
        <f>VLOOKUP('[1]INVENTARIO GENERAL '!A261,'[1]INVENTARIO GENERAL '!A259:W874,1,FALSE)</f>
        <v>MG192</v>
      </c>
      <c r="B228" s="2" t="str">
        <f>VLOOKUP(Tabla2[[#This Row],[Código ]],'[1]INVENTARIO GENERAL '!A259:W874,3,FALSE)</f>
        <v xml:space="preserve">Tazas Para Cafe Blancas
 </v>
      </c>
      <c r="C228" s="1" t="str">
        <f>VLOOKUP(Tabla2[[#This Row],[Código ]],'[1]INVENTARIO GENERAL '!A259:W874,4,FALSE)</f>
        <v xml:space="preserve">UNIDADES </v>
      </c>
      <c r="D228" s="8">
        <f ca="1">VLOOKUP(Tabla2[[#This Row],[Código ]],'[1]INVENTARIO GENERAL  Modificada'!$1:$1048576,23,FALSE)</f>
        <v>0</v>
      </c>
      <c r="E228" s="8">
        <f ca="1">VLOOKUP(Tabla2[[#This Row],[Código ]],'[1]INVENTARIO GENERAL  Modificada'!$1:$1048576,25,FALSE)</f>
        <v>0</v>
      </c>
      <c r="F228" s="9">
        <f ca="1">+Tabla2[[#This Row],[Costo Unitario ]]*Tabla2[[#This Row],[Existencia]]</f>
        <v>0</v>
      </c>
    </row>
    <row r="229" spans="1:6" x14ac:dyDescent="0.25">
      <c r="A229" s="1" t="str">
        <f>VLOOKUP('[1]INVENTARIO GENERAL '!A262,'[1]INVENTARIO GENERAL '!A260:W875,1,FALSE)</f>
        <v>MG193</v>
      </c>
      <c r="B229" s="2" t="str">
        <f>VLOOKUP(Tabla2[[#This Row],[Código ]],'[1]INVENTARIO GENERAL '!A260:W875,3,FALSE)</f>
        <v xml:space="preserve">Bandeja De Cocina Cuadrada
 De Madera Con  Asas Para 6 Tazas </v>
      </c>
      <c r="C229" s="1" t="str">
        <f>VLOOKUP(Tabla2[[#This Row],[Código ]],'[1]INVENTARIO GENERAL '!A260:W875,4,FALSE)</f>
        <v xml:space="preserve">UNIDADES </v>
      </c>
      <c r="D229" s="8">
        <f ca="1">VLOOKUP(Tabla2[[#This Row],[Código ]],'[1]INVENTARIO GENERAL  Modificada'!$1:$1048576,23,FALSE)</f>
        <v>0</v>
      </c>
      <c r="E229" s="8">
        <f ca="1">VLOOKUP(Tabla2[[#This Row],[Código ]],'[1]INVENTARIO GENERAL  Modificada'!$1:$1048576,25,FALSE)</f>
        <v>0</v>
      </c>
      <c r="F229" s="9">
        <f ca="1">+Tabla2[[#This Row],[Costo Unitario ]]*Tabla2[[#This Row],[Existencia]]</f>
        <v>0</v>
      </c>
    </row>
    <row r="230" spans="1:6" x14ac:dyDescent="0.25">
      <c r="A230" s="1" t="str">
        <f>VLOOKUP('[1]INVENTARIO GENERAL '!A263,'[1]INVENTARIO GENERAL '!A261:W876,1,FALSE)</f>
        <v>MG194</v>
      </c>
      <c r="B230" s="2" t="str">
        <f>VLOOKUP(Tabla2[[#This Row],[Código ]],'[1]INVENTARIO GENERAL '!A261:W876,3,FALSE)</f>
        <v xml:space="preserve">Cucharas Pequeñas Para Café </v>
      </c>
      <c r="C230" s="1" t="str">
        <f>VLOOKUP(Tabla2[[#This Row],[Código ]],'[1]INVENTARIO GENERAL '!A261:W876,4,FALSE)</f>
        <v xml:space="preserve">UNIDADES </v>
      </c>
      <c r="D230" s="8">
        <f ca="1">VLOOKUP(Tabla2[[#This Row],[Código ]],'[1]INVENTARIO GENERAL  Modificada'!$1:$1048576,23,FALSE)</f>
        <v>0</v>
      </c>
      <c r="E230" s="8">
        <f ca="1">VLOOKUP(Tabla2[[#This Row],[Código ]],'[1]INVENTARIO GENERAL  Modificada'!$1:$1048576,25,FALSE)</f>
        <v>0</v>
      </c>
      <c r="F230" s="9">
        <f ca="1">+Tabla2[[#This Row],[Costo Unitario ]]*Tabla2[[#This Row],[Existencia]]</f>
        <v>0</v>
      </c>
    </row>
    <row r="231" spans="1:6" x14ac:dyDescent="0.25">
      <c r="A231" s="1" t="str">
        <f>VLOOKUP('[1]INVENTARIO GENERAL '!A264,'[1]INVENTARIO GENERAL '!A262:W877,1,FALSE)</f>
        <v>MG154</v>
      </c>
      <c r="B231" s="2" t="str">
        <f>VLOOKUP(Tabla2[[#This Row],[Código ]],'[1]INVENTARIO GENERAL '!A262:W877,3,FALSE)</f>
        <v xml:space="preserve">Plato Foam Desechable No.9 </v>
      </c>
      <c r="C231" s="1" t="str">
        <f>VLOOKUP(Tabla2[[#This Row],[Código ]],'[1]INVENTARIO GENERAL '!A262:W877,4,FALSE)</f>
        <v>PAQUETE</v>
      </c>
      <c r="D231" s="8">
        <f ca="1">VLOOKUP(Tabla2[[#This Row],[Código ]],'[1]INVENTARIO GENERAL  Modificada'!$1:$1048576,23,FALSE)</f>
        <v>7</v>
      </c>
      <c r="E231" s="8">
        <f ca="1">VLOOKUP(Tabla2[[#This Row],[Código ]],'[1]INVENTARIO GENERAL  Modificada'!$1:$1048576,25,FALSE)</f>
        <v>80.134999999999991</v>
      </c>
      <c r="F231" s="9">
        <f ca="1">+Tabla2[[#This Row],[Costo Unitario ]]*Tabla2[[#This Row],[Existencia]]</f>
        <v>560.94499999999994</v>
      </c>
    </row>
    <row r="232" spans="1:6" x14ac:dyDescent="0.25">
      <c r="A232" s="1" t="str">
        <f>VLOOKUP('[1]INVENTARIO GENERAL '!A265,'[1]INVENTARIO GENERAL '!A263:W878,1,FALSE)</f>
        <v>MG121</v>
      </c>
      <c r="B232" s="2" t="str">
        <f>VLOOKUP(Tabla2[[#This Row],[Código ]],'[1]INVENTARIO GENERAL '!A263:W878,3,FALSE)</f>
        <v xml:space="preserve">Cubeta plastica 4 </v>
      </c>
      <c r="C232" s="1" t="str">
        <f>VLOOKUP(Tabla2[[#This Row],[Código ]],'[1]INVENTARIO GENERAL '!A263:W878,4,FALSE)</f>
        <v xml:space="preserve">UNIDADES </v>
      </c>
      <c r="D232" s="8">
        <f ca="1">VLOOKUP(Tabla2[[#This Row],[Código ]],'[1]INVENTARIO GENERAL  Modificada'!$1:$1048576,23,FALSE)</f>
        <v>0</v>
      </c>
      <c r="E232" s="8">
        <f ca="1">VLOOKUP(Tabla2[[#This Row],[Código ]],'[1]INVENTARIO GENERAL  Modificada'!$1:$1048576,25,FALSE)</f>
        <v>0</v>
      </c>
      <c r="F232" s="9">
        <f ca="1">+Tabla2[[#This Row],[Costo Unitario ]]*Tabla2[[#This Row],[Existencia]]</f>
        <v>0</v>
      </c>
    </row>
    <row r="233" spans="1:6" x14ac:dyDescent="0.25">
      <c r="A233" s="1" t="str">
        <f>VLOOKUP('[1]INVENTARIO GENERAL '!A266,'[1]INVENTARIO GENERAL '!A264:W879,1,FALSE)</f>
        <v>MG207</v>
      </c>
      <c r="B233" s="2" t="str">
        <f>VLOOKUP(Tabla2[[#This Row],[Código ]],'[1]INVENTARIO GENERAL '!A264:W879,3,FALSE)</f>
        <v xml:space="preserve">PLATON DE PORCELANA PARA SERVIR </v>
      </c>
      <c r="C233" s="1" t="str">
        <f>VLOOKUP(Tabla2[[#This Row],[Código ]],'[1]INVENTARIO GENERAL '!A264:W879,4,FALSE)</f>
        <v xml:space="preserve">UNIDADES </v>
      </c>
      <c r="D233" s="8">
        <f ca="1">VLOOKUP(Tabla2[[#This Row],[Código ]],'[1]INVENTARIO GENERAL  Modificada'!$1:$1048576,23,FALSE)</f>
        <v>2</v>
      </c>
      <c r="E233" s="8">
        <f ca="1">VLOOKUP(Tabla2[[#This Row],[Código ]],'[1]INVENTARIO GENERAL  Modificada'!$1:$1048576,25,FALSE)</f>
        <v>1003</v>
      </c>
      <c r="F233" s="9">
        <f ca="1">+Tabla2[[#This Row],[Costo Unitario ]]*Tabla2[[#This Row],[Existencia]]</f>
        <v>2006</v>
      </c>
    </row>
    <row r="234" spans="1:6" x14ac:dyDescent="0.25">
      <c r="A234" s="1" t="str">
        <f>VLOOKUP('[1]INVENTARIO GENERAL '!A267,'[1]INVENTARIO GENERAL '!A265:W880,1,FALSE)</f>
        <v>MG208</v>
      </c>
      <c r="B234" s="2" t="str">
        <f>VLOOKUP(Tabla2[[#This Row],[Código ]],'[1]INVENTARIO GENERAL '!A265:W880,3,FALSE)</f>
        <v>BANDEJA PEQUEÑA DE ALUMINIO PARA SERVIR</v>
      </c>
      <c r="C234" s="1" t="str">
        <f>VLOOKUP(Tabla2[[#This Row],[Código ]],'[1]INVENTARIO GENERAL '!A265:W880,4,FALSE)</f>
        <v xml:space="preserve">UNIDADES </v>
      </c>
      <c r="D234" s="8">
        <f ca="1">VLOOKUP(Tabla2[[#This Row],[Código ]],'[1]INVENTARIO GENERAL  Modificada'!$1:$1048576,23,FALSE)</f>
        <v>0</v>
      </c>
      <c r="E234" s="8">
        <f ca="1">VLOOKUP(Tabla2[[#This Row],[Código ]],'[1]INVENTARIO GENERAL  Modificada'!$1:$1048576,25,FALSE)</f>
        <v>0</v>
      </c>
      <c r="F234" s="9">
        <f ca="1">+Tabla2[[#This Row],[Costo Unitario ]]*Tabla2[[#This Row],[Existencia]]</f>
        <v>0</v>
      </c>
    </row>
    <row r="235" spans="1:6" x14ac:dyDescent="0.25">
      <c r="A235" s="1" t="str">
        <f>VLOOKUP('[1]INVENTARIO GENERAL '!A268,'[1]INVENTARIO GENERAL '!A266:W881,1,FALSE)</f>
        <v>MG206</v>
      </c>
      <c r="B235" s="2" t="str">
        <f>VLOOKUP(Tabla2[[#This Row],[Código ]],'[1]INVENTARIO GENERAL '!A266:W881,3,FALSE)</f>
        <v>BANDEJA DESECHABLE DOBLE C/DIVISIÓN 7x8</v>
      </c>
      <c r="C235" s="1" t="str">
        <f>VLOOKUP(Tabla2[[#This Row],[Código ]],'[1]INVENTARIO GENERAL '!A266:W881,4,FALSE)</f>
        <v xml:space="preserve">UNIDADES </v>
      </c>
      <c r="D235" s="8">
        <f ca="1">VLOOKUP(Tabla2[[#This Row],[Código ]],'[1]INVENTARIO GENERAL  Modificada'!$1:$1048576,23,FALSE)</f>
        <v>0</v>
      </c>
      <c r="E235" s="8">
        <f ca="1">VLOOKUP(Tabla2[[#This Row],[Código ]],'[1]INVENTARIO GENERAL  Modificada'!$1:$1048576,25,FALSE)</f>
        <v>0</v>
      </c>
      <c r="F235" s="9">
        <f ca="1">+Tabla2[[#This Row],[Costo Unitario ]]*Tabla2[[#This Row],[Existencia]]</f>
        <v>0</v>
      </c>
    </row>
    <row r="236" spans="1:6" x14ac:dyDescent="0.25">
      <c r="A236" s="1" t="str">
        <f>VLOOKUP('[1]INVENTARIO GENERAL '!A269,'[1]INVENTARIO GENERAL '!A267:W882,1,FALSE)</f>
        <v>MG137</v>
      </c>
      <c r="B236" s="2" t="str">
        <f>VLOOKUP(Tabla2[[#This Row],[Código ]],'[1]INVENTARIO GENERAL '!A267:W882,3,FALSE)</f>
        <v xml:space="preserve">Bandejas foam doble mediana </v>
      </c>
      <c r="C236" s="1" t="str">
        <f>VLOOKUP(Tabla2[[#This Row],[Código ]],'[1]INVENTARIO GENERAL '!A267:W882,4,FALSE)</f>
        <v xml:space="preserve">UNIDADES </v>
      </c>
      <c r="D236" s="8">
        <f ca="1">VLOOKUP(Tabla2[[#This Row],[Código ]],'[1]INVENTARIO GENERAL  Modificada'!$1:$1048576,23,FALSE)</f>
        <v>450</v>
      </c>
      <c r="E236" s="8">
        <f ca="1">VLOOKUP(Tabla2[[#This Row],[Código ]],'[1]INVENTARIO GENERAL  Modificada'!$1:$1048576,25,FALSE)</f>
        <v>6.3</v>
      </c>
      <c r="F236" s="9">
        <f ca="1">+Tabla2[[#This Row],[Costo Unitario ]]*Tabla2[[#This Row],[Existencia]]</f>
        <v>2835</v>
      </c>
    </row>
    <row r="237" spans="1:6" x14ac:dyDescent="0.25">
      <c r="A237" s="1" t="str">
        <f>VLOOKUP('[1]INVENTARIO GENERAL '!A272,'[1]INVENTARIO GENERAL '!A270:W885,1,FALSE)</f>
        <v>MG198</v>
      </c>
      <c r="B237" s="2" t="str">
        <f>VLOOKUP(Tabla2[[#This Row],[Código ]],'[1]INVENTARIO GENERAL '!A270:W885,3,FALSE)</f>
        <v>Batería vehículo 15/12</v>
      </c>
      <c r="C237" s="1" t="str">
        <f>VLOOKUP(Tabla2[[#This Row],[Código ]],'[1]INVENTARIO GENERAL '!A270:W885,4,FALSE)</f>
        <v xml:space="preserve">UNIDADES </v>
      </c>
      <c r="D237" s="8">
        <f ca="1">VLOOKUP(Tabla2[[#This Row],[Código ]],'[1]INVENTARIO GENERAL  Modificada'!$1:$1048576,23,FALSE)</f>
        <v>0</v>
      </c>
      <c r="E237" s="8">
        <f ca="1">VLOOKUP(Tabla2[[#This Row],[Código ]],'[1]INVENTARIO GENERAL  Modificada'!$1:$1048576,25,FALSE)</f>
        <v>0</v>
      </c>
      <c r="F237" s="9">
        <f ca="1">+Tabla2[[#This Row],[Costo Unitario ]]*Tabla2[[#This Row],[Existencia]]</f>
        <v>0</v>
      </c>
    </row>
    <row r="238" spans="1:6" x14ac:dyDescent="0.25">
      <c r="A238" s="1" t="str">
        <f>VLOOKUP('[1]INVENTARIO GENERAL '!A273,'[1]INVENTARIO GENERAL '!A271:W886,1,FALSE)</f>
        <v>MG247</v>
      </c>
      <c r="B238" s="2" t="str">
        <f>VLOOKUP(Tabla2[[#This Row],[Código ]],'[1]INVENTARIO GENERAL '!A271:W886,3,FALSE)</f>
        <v>FAROL DELANTERO DERECHO NISSAN FRONTIER NP3002017</v>
      </c>
      <c r="C238" s="1" t="str">
        <f>VLOOKUP(Tabla2[[#This Row],[Código ]],'[1]INVENTARIO GENERAL '!A271:W886,4,FALSE)</f>
        <v xml:space="preserve">UNIDADES </v>
      </c>
      <c r="D238" s="8">
        <f ca="1">VLOOKUP(Tabla2[[#This Row],[Código ]],'[1]INVENTARIO GENERAL  Modificada'!$1:$1048576,23,FALSE)</f>
        <v>0</v>
      </c>
      <c r="E238" s="8">
        <f ca="1">VLOOKUP(Tabla2[[#This Row],[Código ]],'[1]INVENTARIO GENERAL  Modificada'!$1:$1048576,25,FALSE)</f>
        <v>0</v>
      </c>
      <c r="F238" s="9">
        <f ca="1">+Tabla2[[#This Row],[Costo Unitario ]]*Tabla2[[#This Row],[Existencia]]</f>
        <v>0</v>
      </c>
    </row>
    <row r="239" spans="1:6" x14ac:dyDescent="0.25">
      <c r="A239" s="1" t="str">
        <f>VLOOKUP('[1]INVENTARIO GENERAL '!A274,'[1]INVENTARIO GENERAL '!A272:W887,1,FALSE)</f>
        <v>MG248</v>
      </c>
      <c r="B239" s="2" t="str">
        <f>VLOOKUP(Tabla2[[#This Row],[Código ]],'[1]INVENTARIO GENERAL '!A272:W887,3,FALSE)</f>
        <v>FAROL DELANTERO IZQUIERDO NISSAN FRONTIER NP3002017</v>
      </c>
      <c r="C239" s="1" t="str">
        <f>VLOOKUP(Tabla2[[#This Row],[Código ]],'[1]INVENTARIO GENERAL '!A272:W887,4,FALSE)</f>
        <v xml:space="preserve">UNIDADES </v>
      </c>
      <c r="D239" s="8">
        <f ca="1">VLOOKUP(Tabla2[[#This Row],[Código ]],'[1]INVENTARIO GENERAL  Modificada'!$1:$1048576,23,FALSE)</f>
        <v>0</v>
      </c>
      <c r="E239" s="8">
        <f ca="1">VLOOKUP(Tabla2[[#This Row],[Código ]],'[1]INVENTARIO GENERAL  Modificada'!$1:$1048576,25,FALSE)</f>
        <v>0</v>
      </c>
      <c r="F239" s="9">
        <f ca="1">+Tabla2[[#This Row],[Costo Unitario ]]*Tabla2[[#This Row],[Existencia]]</f>
        <v>0</v>
      </c>
    </row>
    <row r="240" spans="1:6" x14ac:dyDescent="0.25">
      <c r="A240" s="1" t="str">
        <f>VLOOKUP('[1]INVENTARIO GENERAL '!A275,'[1]INVENTARIO GENERAL '!A273:W888,1,FALSE)</f>
        <v>MG249</v>
      </c>
      <c r="B240" s="2" t="str">
        <f>VLOOKUP(Tabla2[[#This Row],[Código ]],'[1]INVENTARIO GENERAL '!A273:W888,3,FALSE)</f>
        <v>BOMBILLO LED 120 BLANCA JUEGO 2 UNIDADES</v>
      </c>
      <c r="C240" s="1" t="str">
        <f>VLOOKUP(Tabla2[[#This Row],[Código ]],'[1]INVENTARIO GENERAL '!A273:W888,4,FALSE)</f>
        <v xml:space="preserve">UNIDADES </v>
      </c>
      <c r="D240" s="8">
        <f ca="1">VLOOKUP(Tabla2[[#This Row],[Código ]],'[1]INVENTARIO GENERAL  Modificada'!$1:$1048576,23,FALSE)</f>
        <v>0</v>
      </c>
      <c r="E240" s="8">
        <f ca="1">VLOOKUP(Tabla2[[#This Row],[Código ]],'[1]INVENTARIO GENERAL  Modificada'!$1:$1048576,25,FALSE)</f>
        <v>0</v>
      </c>
      <c r="F240" s="9">
        <f ca="1">+Tabla2[[#This Row],[Costo Unitario ]]*Tabla2[[#This Row],[Existencia]]</f>
        <v>0</v>
      </c>
    </row>
    <row r="241" spans="1:6" x14ac:dyDescent="0.25">
      <c r="A241" s="1" t="str">
        <f>VLOOKUP('[1]INVENTARIO GENERAL '!A276,'[1]INVENTARIO GENERAL '!A274:W889,1,FALSE)</f>
        <v>MG225</v>
      </c>
      <c r="B241" s="2" t="str">
        <f>VLOOKUP(Tabla2[[#This Row],[Código ]],'[1]INVENTARIO GENERAL '!A274:W889,3,FALSE)</f>
        <v>KIT PANEL LED CIRCULAR 12W 6" 6000K</v>
      </c>
      <c r="C241" s="1" t="str">
        <f>VLOOKUP(Tabla2[[#This Row],[Código ]],'[1]INVENTARIO GENERAL '!A274:W889,4,FALSE)</f>
        <v xml:space="preserve">UNIDADES </v>
      </c>
      <c r="D241" s="8">
        <f ca="1">VLOOKUP(Tabla2[[#This Row],[Código ]],'[1]INVENTARIO GENERAL  Modificada'!$1:$1048576,23,FALSE)</f>
        <v>3</v>
      </c>
      <c r="E241" s="8">
        <f ca="1">VLOOKUP(Tabla2[[#This Row],[Código ]],'[1]INVENTARIO GENERAL  Modificada'!$1:$1048576,25,FALSE)</f>
        <v>413</v>
      </c>
      <c r="F241" s="9">
        <f ca="1">+Tabla2[[#This Row],[Costo Unitario ]]*Tabla2[[#This Row],[Existencia]]</f>
        <v>1239</v>
      </c>
    </row>
    <row r="242" spans="1:6" x14ac:dyDescent="0.25">
      <c r="A242" s="1" t="str">
        <f>VLOOKUP('[1]INVENTARIO GENERAL '!A277,'[1]INVENTARIO GENERAL '!A275:W890,1,FALSE)</f>
        <v>MG226</v>
      </c>
      <c r="B242" s="2" t="str">
        <f>VLOOKUP(Tabla2[[#This Row],[Código ]],'[1]INVENTARIO GENERAL '!A275:W890,3,FALSE)</f>
        <v>LÁMPARA DE EMERGENCIA 2 FOCOS PLANOS 110V</v>
      </c>
      <c r="C242" s="1" t="str">
        <f>VLOOKUP(Tabla2[[#This Row],[Código ]],'[1]INVENTARIO GENERAL '!A275:W890,4,FALSE)</f>
        <v xml:space="preserve">UNIDADES </v>
      </c>
      <c r="D242" s="8">
        <f ca="1">VLOOKUP(Tabla2[[#This Row],[Código ]],'[1]INVENTARIO GENERAL  Modificada'!$1:$1048576,23,FALSE)</f>
        <v>0</v>
      </c>
      <c r="E242" s="8">
        <f ca="1">VLOOKUP(Tabla2[[#This Row],[Código ]],'[1]INVENTARIO GENERAL  Modificada'!$1:$1048576,25,FALSE)</f>
        <v>0</v>
      </c>
      <c r="F242" s="9">
        <f ca="1">+Tabla2[[#This Row],[Costo Unitario ]]*Tabla2[[#This Row],[Existencia]]</f>
        <v>0</v>
      </c>
    </row>
    <row r="243" spans="1:6" x14ac:dyDescent="0.25">
      <c r="A243" s="1" t="str">
        <f>VLOOKUP('[1]INVENTARIO GENERAL '!A278,'[1]INVENTARIO GENERAL '!A276:W891,1,FALSE)</f>
        <v>MG227</v>
      </c>
      <c r="B243" s="2" t="str">
        <f>VLOOKUP(Tabla2[[#This Row],[Código ]],'[1]INVENTARIO GENERAL '!A276:W891,3,FALSE)</f>
        <v>KIT PANEL LED CUADRADO 40W 3200 LM 2X2</v>
      </c>
      <c r="C243" s="1" t="str">
        <f>VLOOKUP(Tabla2[[#This Row],[Código ]],'[1]INVENTARIO GENERAL '!A276:W891,4,FALSE)</f>
        <v xml:space="preserve">UNIDADES </v>
      </c>
      <c r="D243" s="8">
        <f ca="1">VLOOKUP(Tabla2[[#This Row],[Código ]],'[1]INVENTARIO GENERAL  Modificada'!$1:$1048576,23,FALSE)</f>
        <v>2</v>
      </c>
      <c r="E243" s="8">
        <f ca="1">VLOOKUP(Tabla2[[#This Row],[Código ]],'[1]INVENTARIO GENERAL  Modificada'!$1:$1048576,25,FALSE)</f>
        <v>1652</v>
      </c>
      <c r="F243" s="9">
        <f ca="1">+Tabla2[[#This Row],[Costo Unitario ]]*Tabla2[[#This Row],[Existencia]]</f>
        <v>3304</v>
      </c>
    </row>
    <row r="244" spans="1:6" x14ac:dyDescent="0.25">
      <c r="A244" s="1" t="str">
        <f>VLOOKUP('[1]INVENTARIO GENERAL '!A279,'[1]INVENTARIO GENERAL '!A277:W892,1,FALSE)</f>
        <v>MG293</v>
      </c>
      <c r="B244" s="2" t="str">
        <f>VLOOKUP(Tabla2[[#This Row],[Código ]],'[1]INVENTARIO GENERAL '!A277:W892,3,FALSE)</f>
        <v>PANEL LED 2X2 40W 6500K UL 100/277V IP20</v>
      </c>
      <c r="C244" s="1" t="str">
        <f>VLOOKUP(Tabla2[[#This Row],[Código ]],'[1]INVENTARIO GENERAL '!A277:W892,4,FALSE)</f>
        <v xml:space="preserve">UNIDADES </v>
      </c>
      <c r="D244" s="8">
        <f ca="1">VLOOKUP(Tabla2[[#This Row],[Código ]],'[1]INVENTARIO GENERAL  Modificada'!$1:$1048576,23,FALSE)</f>
        <v>4</v>
      </c>
      <c r="E244" s="8">
        <f ca="1">VLOOKUP(Tabla2[[#This Row],[Código ]],'[1]INVENTARIO GENERAL  Modificada'!$1:$1048576,25,FALSE)</f>
        <v>4484</v>
      </c>
      <c r="F244" s="9">
        <f ca="1">+Tabla2[[#This Row],[Costo Unitario ]]*Tabla2[[#This Row],[Existencia]]</f>
        <v>17936</v>
      </c>
    </row>
    <row r="245" spans="1:6" x14ac:dyDescent="0.25">
      <c r="A245" s="1" t="str">
        <f>VLOOKUP('[1]INVENTARIO GENERAL '!A280,'[1]INVENTARIO GENERAL '!A278:W893,1,FALSE)</f>
        <v>MG294</v>
      </c>
      <c r="B245" s="2" t="str">
        <f>VLOOKUP(Tabla2[[#This Row],[Código ]],'[1]INVENTARIO GENERAL '!A278:W893,3,FALSE)</f>
        <v>PANEL LED 2X4 64 W 6500K USA</v>
      </c>
      <c r="C245" s="1" t="str">
        <f>VLOOKUP(Tabla2[[#This Row],[Código ]],'[1]INVENTARIO GENERAL '!A278:W893,4,FALSE)</f>
        <v xml:space="preserve">UNIDADES </v>
      </c>
      <c r="D245" s="8">
        <f ca="1">VLOOKUP(Tabla2[[#This Row],[Código ]],'[1]INVENTARIO GENERAL  Modificada'!$1:$1048576,23,FALSE)</f>
        <v>0</v>
      </c>
      <c r="E245" s="8">
        <f ca="1">VLOOKUP(Tabla2[[#This Row],[Código ]],'[1]INVENTARIO GENERAL  Modificada'!$1:$1048576,25,FALSE)</f>
        <v>0</v>
      </c>
      <c r="F245" s="9">
        <f ca="1">+Tabla2[[#This Row],[Costo Unitario ]]*Tabla2[[#This Row],[Existencia]]</f>
        <v>0</v>
      </c>
    </row>
    <row r="246" spans="1:6" x14ac:dyDescent="0.25">
      <c r="A246" s="1" t="str">
        <f>VLOOKUP('[1]INVENTARIO GENERAL '!A281,'[1]INVENTARIO GENERAL '!A279:W894,1,FALSE)</f>
        <v>MG297</v>
      </c>
      <c r="B246" s="2" t="str">
        <f>VLOOKUP(Tabla2[[#This Row],[Código ]],'[1]INVENTARIO GENERAL '!A279:W894,3,FALSE)</f>
        <v>CABLE DE RED 15 PIES PANDUIT NK PATCH CORD</v>
      </c>
      <c r="C246" s="1" t="str">
        <f>VLOOKUP(Tabla2[[#This Row],[Código ]],'[1]INVENTARIO GENERAL '!A279:W894,4,FALSE)</f>
        <v xml:space="preserve">UNIDADES </v>
      </c>
      <c r="D246" s="8">
        <f ca="1">VLOOKUP(Tabla2[[#This Row],[Código ]],'[1]INVENTARIO GENERAL  Modificada'!$1:$1048576,23,FALSE)</f>
        <v>0</v>
      </c>
      <c r="E246" s="8">
        <f ca="1">VLOOKUP(Tabla2[[#This Row],[Código ]],'[1]INVENTARIO GENERAL  Modificada'!$1:$1048576,25,FALSE)</f>
        <v>0</v>
      </c>
      <c r="F246" s="9">
        <f ca="1">+Tabla2[[#This Row],[Costo Unitario ]]*Tabla2[[#This Row],[Existencia]]</f>
        <v>0</v>
      </c>
    </row>
    <row r="247" spans="1:6" x14ac:dyDescent="0.25">
      <c r="A247" s="1" t="str">
        <f>VLOOKUP('[1]INVENTARIO GENERAL '!A282,'[1]INVENTARIO GENERAL '!A280:W895,1,FALSE)</f>
        <v>MG298</v>
      </c>
      <c r="B247" s="2" t="str">
        <f>VLOOKUP(Tabla2[[#This Row],[Código ]],'[1]INVENTARIO GENERAL '!A280:W895,3,FALSE)</f>
        <v>CABLE DE RED 20 PIES PANDUIT NK PATCH CORD</v>
      </c>
      <c r="C247" s="1" t="str">
        <f>VLOOKUP(Tabla2[[#This Row],[Código ]],'[1]INVENTARIO GENERAL '!A280:W895,4,FALSE)</f>
        <v xml:space="preserve">UNIDADES </v>
      </c>
      <c r="D247" s="8">
        <f ca="1">VLOOKUP(Tabla2[[#This Row],[Código ]],'[1]INVENTARIO GENERAL  Modificada'!$1:$1048576,23,FALSE)</f>
        <v>0</v>
      </c>
      <c r="E247" s="8">
        <f ca="1">VLOOKUP(Tabla2[[#This Row],[Código ]],'[1]INVENTARIO GENERAL  Modificada'!$1:$1048576,25,FALSE)</f>
        <v>0</v>
      </c>
      <c r="F247" s="9">
        <f ca="1">+Tabla2[[#This Row],[Costo Unitario ]]*Tabla2[[#This Row],[Existencia]]</f>
        <v>0</v>
      </c>
    </row>
    <row r="248" spans="1:6" x14ac:dyDescent="0.25">
      <c r="A248" s="1" t="str">
        <f>VLOOKUP('[1]INVENTARIO GENERAL '!A283,'[1]INVENTARIO GENERAL '!A281:W896,1,FALSE)</f>
        <v>MG299</v>
      </c>
      <c r="B248" s="2" t="str">
        <f>VLOOKUP(Tabla2[[#This Row],[Código ]],'[1]INVENTARIO GENERAL '!A281:W896,3,FALSE)</f>
        <v>CABLE DE RED 30 PIES PANDUIT NK PATCH CORD</v>
      </c>
      <c r="C248" s="1" t="str">
        <f>VLOOKUP(Tabla2[[#This Row],[Código ]],'[1]INVENTARIO GENERAL '!A281:W896,4,FALSE)</f>
        <v xml:space="preserve">UNIDADES </v>
      </c>
      <c r="D248" s="8">
        <f ca="1">VLOOKUP(Tabla2[[#This Row],[Código ]],'[1]INVENTARIO GENERAL  Modificada'!$1:$1048576,23,FALSE)</f>
        <v>0</v>
      </c>
      <c r="E248" s="8">
        <f ca="1">VLOOKUP(Tabla2[[#This Row],[Código ]],'[1]INVENTARIO GENERAL  Modificada'!$1:$1048576,25,FALSE)</f>
        <v>0</v>
      </c>
      <c r="F248" s="9">
        <f ca="1">+Tabla2[[#This Row],[Costo Unitario ]]*Tabla2[[#This Row],[Existencia]]</f>
        <v>0</v>
      </c>
    </row>
    <row r="249" spans="1:6" x14ac:dyDescent="0.25">
      <c r="A249" s="1" t="str">
        <f>VLOOKUP('[1]INVENTARIO GENERAL '!A286,'[1]INVENTARIO GENERAL '!A284:W899,1,FALSE)</f>
        <v>MG170</v>
      </c>
      <c r="B249" s="2" t="str">
        <f>VLOOKUP(Tabla2[[#This Row],[Código ]],'[1]INVENTARIO GENERAL '!A284:W899,3,FALSE)</f>
        <v>JUEGO DE BANDAS DELANTERAS NISSAN NP300 2017</v>
      </c>
      <c r="C249" s="1" t="str">
        <f>VLOOKUP(Tabla2[[#This Row],[Código ]],'[1]INVENTARIO GENERAL '!A284:W899,4,FALSE)</f>
        <v xml:space="preserve">UNIDADES </v>
      </c>
      <c r="D249" s="8">
        <f ca="1">VLOOKUP(Tabla2[[#This Row],[Código ]],'[1]INVENTARIO GENERAL  Modificada'!$1:$1048576,23,FALSE)</f>
        <v>0</v>
      </c>
      <c r="E249" s="8">
        <f ca="1">VLOOKUP(Tabla2[[#This Row],[Código ]],'[1]INVENTARIO GENERAL  Modificada'!$1:$1048576,25,FALSE)</f>
        <v>0</v>
      </c>
      <c r="F249" s="9">
        <f ca="1">+Tabla2[[#This Row],[Costo Unitario ]]*Tabla2[[#This Row],[Existencia]]</f>
        <v>0</v>
      </c>
    </row>
    <row r="250" spans="1:6" x14ac:dyDescent="0.25">
      <c r="A250" s="1" t="str">
        <f>VLOOKUP('[1]INVENTARIO GENERAL '!A287,'[1]INVENTARIO GENERAL '!A285:W900,1,FALSE)</f>
        <v>MG171</v>
      </c>
      <c r="B250" s="2" t="str">
        <f>VLOOKUP(Tabla2[[#This Row],[Código ]],'[1]INVENTARIO GENERAL '!A285:W900,3,FALSE)</f>
        <v>JUEGO DE BANDAS TRASERAS NISSAN NP300 2017</v>
      </c>
      <c r="C250" s="1" t="str">
        <f>VLOOKUP(Tabla2[[#This Row],[Código ]],'[1]INVENTARIO GENERAL '!A285:W900,4,FALSE)</f>
        <v xml:space="preserve">UNIDADES </v>
      </c>
      <c r="D250" s="8">
        <f ca="1">VLOOKUP(Tabla2[[#This Row],[Código ]],'[1]INVENTARIO GENERAL  Modificada'!$1:$1048576,23,FALSE)</f>
        <v>0</v>
      </c>
      <c r="E250" s="8">
        <f ca="1">VLOOKUP(Tabla2[[#This Row],[Código ]],'[1]INVENTARIO GENERAL  Modificada'!$1:$1048576,25,FALSE)</f>
        <v>0</v>
      </c>
      <c r="F250" s="9">
        <f ca="1">+Tabla2[[#This Row],[Costo Unitario ]]*Tabla2[[#This Row],[Existencia]]</f>
        <v>0</v>
      </c>
    </row>
    <row r="251" spans="1:6" x14ac:dyDescent="0.25">
      <c r="A251" s="1" t="str">
        <f>VLOOKUP('[1]INVENTARIO GENERAL '!A288,'[1]INVENTARIO GENERAL '!A286:W901,1,FALSE)</f>
        <v>MG172</v>
      </c>
      <c r="B251" s="2" t="str">
        <f>VLOOKUP(Tabla2[[#This Row],[Código ]],'[1]INVENTARIO GENERAL '!A286:W901,3,FALSE)</f>
        <v>JUEGO DE BANDAS DELANTERAS NISSAN URVAN 2018</v>
      </c>
      <c r="C251" s="1" t="str">
        <f>VLOOKUP(Tabla2[[#This Row],[Código ]],'[1]INVENTARIO GENERAL '!A286:W901,4,FALSE)</f>
        <v xml:space="preserve">UNIDADES </v>
      </c>
      <c r="D251" s="8">
        <f ca="1">VLOOKUP(Tabla2[[#This Row],[Código ]],'[1]INVENTARIO GENERAL  Modificada'!$1:$1048576,23,FALSE)</f>
        <v>0</v>
      </c>
      <c r="E251" s="8">
        <f ca="1">VLOOKUP(Tabla2[[#This Row],[Código ]],'[1]INVENTARIO GENERAL  Modificada'!$1:$1048576,25,FALSE)</f>
        <v>0</v>
      </c>
      <c r="F251" s="9">
        <f ca="1">+Tabla2[[#This Row],[Costo Unitario ]]*Tabla2[[#This Row],[Existencia]]</f>
        <v>0</v>
      </c>
    </row>
    <row r="252" spans="1:6" x14ac:dyDescent="0.25">
      <c r="A252" s="1" t="str">
        <f>VLOOKUP('[1]INVENTARIO GENERAL '!A289,'[1]INVENTARIO GENERAL '!A287:W902,1,FALSE)</f>
        <v>MG173</v>
      </c>
      <c r="B252" s="2" t="str">
        <f>VLOOKUP(Tabla2[[#This Row],[Código ]],'[1]INVENTARIO GENERAL '!A287:W902,3,FALSE)</f>
        <v>JUEGO DE BANDAS TRASERAS NISSAN URVAN 2018</v>
      </c>
      <c r="C252" s="1" t="str">
        <f>VLOOKUP(Tabla2[[#This Row],[Código ]],'[1]INVENTARIO GENERAL '!A287:W902,4,FALSE)</f>
        <v xml:space="preserve">UNIDADES </v>
      </c>
      <c r="D252" s="8">
        <f ca="1">VLOOKUP(Tabla2[[#This Row],[Código ]],'[1]INVENTARIO GENERAL  Modificada'!$1:$1048576,23,FALSE)</f>
        <v>1</v>
      </c>
      <c r="E252" s="8">
        <f ca="1">VLOOKUP(Tabla2[[#This Row],[Código ]],'[1]INVENTARIO GENERAL  Modificada'!$1:$1048576,25,FALSE)</f>
        <v>2714</v>
      </c>
      <c r="F252" s="9">
        <f ca="1">+Tabla2[[#This Row],[Costo Unitario ]]*Tabla2[[#This Row],[Existencia]]</f>
        <v>2714</v>
      </c>
    </row>
    <row r="253" spans="1:6" x14ac:dyDescent="0.25">
      <c r="A253" s="1" t="str">
        <f>VLOOKUP('[1]INVENTARIO GENERAL '!A290,'[1]INVENTARIO GENERAL '!A288:W903,1,FALSE)</f>
        <v>MG174</v>
      </c>
      <c r="B253" s="2" t="str">
        <f>VLOOKUP(Tabla2[[#This Row],[Código ]],'[1]INVENTARIO GENERAL '!A288:W903,3,FALSE)</f>
        <v>JUEGO DE BANDAS DELANTERAS ISUZU MUX 4X4 2015</v>
      </c>
      <c r="C253" s="1" t="str">
        <f>VLOOKUP(Tabla2[[#This Row],[Código ]],'[1]INVENTARIO GENERAL '!A288:W903,4,FALSE)</f>
        <v xml:space="preserve">UNIDADES </v>
      </c>
      <c r="D253" s="8">
        <f ca="1">VLOOKUP(Tabla2[[#This Row],[Código ]],'[1]INVENTARIO GENERAL  Modificada'!$1:$1048576,23,FALSE)</f>
        <v>0</v>
      </c>
      <c r="E253" s="8">
        <f ca="1">VLOOKUP(Tabla2[[#This Row],[Código ]],'[1]INVENTARIO GENERAL  Modificada'!$1:$1048576,25,FALSE)</f>
        <v>0</v>
      </c>
      <c r="F253" s="9">
        <f ca="1">+Tabla2[[#This Row],[Costo Unitario ]]*Tabla2[[#This Row],[Existencia]]</f>
        <v>0</v>
      </c>
    </row>
    <row r="254" spans="1:6" x14ac:dyDescent="0.25">
      <c r="A254" s="1" t="str">
        <f>VLOOKUP('[1]INVENTARIO GENERAL '!A291,'[1]INVENTARIO GENERAL '!A289:W904,1,FALSE)</f>
        <v>MG258</v>
      </c>
      <c r="B254" s="2" t="str">
        <f>VLOOKUP(Tabla2[[#This Row],[Código ]],'[1]INVENTARIO GENERAL '!A289:W904,3,FALSE)</f>
        <v>PUNTA DE EJE COMPLETA</v>
      </c>
      <c r="C254" s="1" t="str">
        <f>VLOOKUP(Tabla2[[#This Row],[Código ]],'[1]INVENTARIO GENERAL '!A289:W904,4,FALSE)</f>
        <v xml:space="preserve">UNIDADES </v>
      </c>
      <c r="D254" s="8">
        <f ca="1">VLOOKUP(Tabla2[[#This Row],[Código ]],'[1]INVENTARIO GENERAL  Modificada'!$1:$1048576,23,FALSE)</f>
        <v>0</v>
      </c>
      <c r="E254" s="8">
        <f ca="1">VLOOKUP(Tabla2[[#This Row],[Código ]],'[1]INVENTARIO GENERAL  Modificada'!$1:$1048576,25,FALSE)</f>
        <v>0</v>
      </c>
      <c r="F254" s="9">
        <f ca="1">+Tabla2[[#This Row],[Costo Unitario ]]*Tabla2[[#This Row],[Existencia]]</f>
        <v>0</v>
      </c>
    </row>
    <row r="255" spans="1:6" x14ac:dyDescent="0.25">
      <c r="A255" s="1" t="str">
        <f>VLOOKUP('[1]INVENTARIO GENERAL '!A292,'[1]INVENTARIO GENERAL '!A290:W905,1,FALSE)</f>
        <v>MG259</v>
      </c>
      <c r="B255" s="2" t="str">
        <f>VLOOKUP(Tabla2[[#This Row],[Código ]],'[1]INVENTARIO GENERAL '!A290:W905,3,FALSE)</f>
        <v>BIELETAS DELANTERA</v>
      </c>
      <c r="C255" s="1" t="str">
        <f>VLOOKUP(Tabla2[[#This Row],[Código ]],'[1]INVENTARIO GENERAL '!A290:W905,4,FALSE)</f>
        <v xml:space="preserve">UNIDADES </v>
      </c>
      <c r="D255" s="8">
        <f ca="1">VLOOKUP(Tabla2[[#This Row],[Código ]],'[1]INVENTARIO GENERAL  Modificada'!$1:$1048576,23,FALSE)</f>
        <v>0</v>
      </c>
      <c r="E255" s="8">
        <f ca="1">VLOOKUP(Tabla2[[#This Row],[Código ]],'[1]INVENTARIO GENERAL  Modificada'!$1:$1048576,25,FALSE)</f>
        <v>0</v>
      </c>
      <c r="F255" s="9">
        <f ca="1">+Tabla2[[#This Row],[Costo Unitario ]]*Tabla2[[#This Row],[Existencia]]</f>
        <v>0</v>
      </c>
    </row>
    <row r="256" spans="1:6" x14ac:dyDescent="0.25">
      <c r="A256" s="1" t="str">
        <f>VLOOKUP('[1]INVENTARIO GENERAL '!A293,'[1]INVENTARIO GENERAL '!A291:W906,1,FALSE)</f>
        <v>MG260</v>
      </c>
      <c r="B256" s="2" t="str">
        <f>VLOOKUP(Tabla2[[#This Row],[Código ]],'[1]INVENTARIO GENERAL '!A291:W906,3,FALSE)</f>
        <v>BIELETAS TRASERAS</v>
      </c>
      <c r="C256" s="1" t="str">
        <f>VLOOKUP(Tabla2[[#This Row],[Código ]],'[1]INVENTARIO GENERAL '!A291:W906,4,FALSE)</f>
        <v xml:space="preserve">UNIDADES </v>
      </c>
      <c r="D256" s="8">
        <f ca="1">VLOOKUP(Tabla2[[#This Row],[Código ]],'[1]INVENTARIO GENERAL  Modificada'!$1:$1048576,23,FALSE)</f>
        <v>0</v>
      </c>
      <c r="E256" s="8">
        <f ca="1">VLOOKUP(Tabla2[[#This Row],[Código ]],'[1]INVENTARIO GENERAL  Modificada'!$1:$1048576,25,FALSE)</f>
        <v>0</v>
      </c>
      <c r="F256" s="9">
        <f ca="1">+Tabla2[[#This Row],[Costo Unitario ]]*Tabla2[[#This Row],[Existencia]]</f>
        <v>0</v>
      </c>
    </row>
    <row r="257" spans="1:6" x14ac:dyDescent="0.25">
      <c r="A257" s="1" t="str">
        <f>VLOOKUP('[1]INVENTARIO GENERAL '!A294,'[1]INVENTARIO GENERAL '!A292:W907,1,FALSE)</f>
        <v>MG274</v>
      </c>
      <c r="B257" s="2" t="str">
        <f>VLOOKUP(Tabla2[[#This Row],[Código ]],'[1]INVENTARIO GENERAL '!A292:W907,3,FALSE)</f>
        <v>SOPORTE MOTOR IZQUIERDO  NISSAN FRONTIER RH</v>
      </c>
      <c r="C257" s="1" t="str">
        <f>VLOOKUP(Tabla2[[#This Row],[Código ]],'[1]INVENTARIO GENERAL '!A292:W907,4,FALSE)</f>
        <v xml:space="preserve">UNIDADES </v>
      </c>
      <c r="D257" s="8">
        <f ca="1">VLOOKUP(Tabla2[[#This Row],[Código ]],'[1]INVENTARIO GENERAL  Modificada'!$1:$1048576,23,FALSE)</f>
        <v>0</v>
      </c>
      <c r="E257" s="8">
        <f ca="1">VLOOKUP(Tabla2[[#This Row],[Código ]],'[1]INVENTARIO GENERAL  Modificada'!$1:$1048576,25,FALSE)</f>
        <v>0</v>
      </c>
      <c r="F257" s="9">
        <f ca="1">+Tabla2[[#This Row],[Costo Unitario ]]*Tabla2[[#This Row],[Existencia]]</f>
        <v>0</v>
      </c>
    </row>
    <row r="258" spans="1:6" x14ac:dyDescent="0.25">
      <c r="A258" s="1" t="str">
        <f>VLOOKUP('[1]INVENTARIO GENERAL '!A295,'[1]INVENTARIO GENERAL '!A293:W908,1,FALSE)</f>
        <v>MG275</v>
      </c>
      <c r="B258" s="2" t="str">
        <f>VLOOKUP(Tabla2[[#This Row],[Código ]],'[1]INVENTARIO GENERAL '!A293:W908,3,FALSE)</f>
        <v>SOPORTE MOTOR DERECHO NISSAN FRONTIER LH</v>
      </c>
      <c r="C258" s="1" t="str">
        <f>VLOOKUP(Tabla2[[#This Row],[Código ]],'[1]INVENTARIO GENERAL '!A293:W908,4,FALSE)</f>
        <v xml:space="preserve">UNIDADES </v>
      </c>
      <c r="D258" s="8">
        <f ca="1">VLOOKUP(Tabla2[[#This Row],[Código ]],'[1]INVENTARIO GENERAL  Modificada'!$1:$1048576,23,FALSE)</f>
        <v>0</v>
      </c>
      <c r="E258" s="8">
        <f ca="1">VLOOKUP(Tabla2[[#This Row],[Código ]],'[1]INVENTARIO GENERAL  Modificada'!$1:$1048576,25,FALSE)</f>
        <v>0</v>
      </c>
      <c r="F258" s="9">
        <f ca="1">+Tabla2[[#This Row],[Costo Unitario ]]*Tabla2[[#This Row],[Existencia]]</f>
        <v>0</v>
      </c>
    </row>
    <row r="259" spans="1:6" x14ac:dyDescent="0.25">
      <c r="A259" s="1" t="str">
        <f>VLOOKUP('[1]INVENTARIO GENERAL '!A296,'[1]INVENTARIO GENERAL '!A294:W909,1,FALSE)</f>
        <v>MG261</v>
      </c>
      <c r="B259" s="2" t="str">
        <f>VLOOKUP(Tabla2[[#This Row],[Código ]],'[1]INVENTARIO GENERAL '!A294:W909,3,FALSE)</f>
        <v>AMORTIGUADORES TRASEROS JEEP ISUZU MUX-4X4 2015</v>
      </c>
      <c r="C259" s="1" t="str">
        <f>VLOOKUP(Tabla2[[#This Row],[Código ]],'[1]INVENTARIO GENERAL '!A294:W909,4,FALSE)</f>
        <v xml:space="preserve">UNIDADES </v>
      </c>
      <c r="D259" s="8">
        <f ca="1">VLOOKUP(Tabla2[[#This Row],[Código ]],'[1]INVENTARIO GENERAL  Modificada'!$1:$1048576,23,FALSE)</f>
        <v>0</v>
      </c>
      <c r="E259" s="8">
        <f ca="1">VLOOKUP(Tabla2[[#This Row],[Código ]],'[1]INVENTARIO GENERAL  Modificada'!$1:$1048576,25,FALSE)</f>
        <v>0</v>
      </c>
      <c r="F259" s="9">
        <f ca="1">+Tabla2[[#This Row],[Costo Unitario ]]*Tabla2[[#This Row],[Existencia]]</f>
        <v>0</v>
      </c>
    </row>
    <row r="260" spans="1:6" x14ac:dyDescent="0.25">
      <c r="A260" s="1" t="str">
        <f>VLOOKUP('[1]INVENTARIO GENERAL '!A297,'[1]INVENTARIO GENERAL '!A295:W910,1,FALSE)</f>
        <v>MG280</v>
      </c>
      <c r="B260" s="2" t="str">
        <f>VLOOKUP(Tabla2[[#This Row],[Código ]],'[1]INVENTARIO GENERAL '!A295:W910,3,FALSE)</f>
        <v>BARRA EST. NISSAN FRONTIER NP300</v>
      </c>
      <c r="C260" s="1" t="str">
        <f>VLOOKUP(Tabla2[[#This Row],[Código ]],'[1]INVENTARIO GENERAL '!A295:W910,4,FALSE)</f>
        <v xml:space="preserve">UNIDADES </v>
      </c>
      <c r="D260" s="8">
        <f ca="1">VLOOKUP(Tabla2[[#This Row],[Código ]],'[1]INVENTARIO GENERAL  Modificada'!$1:$1048576,23,FALSE)</f>
        <v>0</v>
      </c>
      <c r="E260" s="8">
        <f ca="1">VLOOKUP(Tabla2[[#This Row],[Código ]],'[1]INVENTARIO GENERAL  Modificada'!$1:$1048576,25,FALSE)</f>
        <v>0</v>
      </c>
      <c r="F260" s="9">
        <f ca="1">+Tabla2[[#This Row],[Costo Unitario ]]*Tabla2[[#This Row],[Existencia]]</f>
        <v>0</v>
      </c>
    </row>
    <row r="261" spans="1:6" x14ac:dyDescent="0.25">
      <c r="A261" s="1" t="str">
        <f>VLOOKUP('[1]INVENTARIO GENERAL '!A298,'[1]INVENTARIO GENERAL '!A296:W911,1,FALSE)</f>
        <v>MG281</v>
      </c>
      <c r="B261" s="2" t="str">
        <f>VLOOKUP(Tabla2[[#This Row],[Código ]],'[1]INVENTARIO GENERAL '!A296:W911,3,FALSE)</f>
        <v>BOLA ESFERICA NISSAN FRONTIER</v>
      </c>
      <c r="C261" s="1" t="str">
        <f>VLOOKUP(Tabla2[[#This Row],[Código ]],'[1]INVENTARIO GENERAL '!A296:W911,4,FALSE)</f>
        <v xml:space="preserve">UNIDADES </v>
      </c>
      <c r="D261" s="8">
        <f ca="1">VLOOKUP(Tabla2[[#This Row],[Código ]],'[1]INVENTARIO GENERAL  Modificada'!$1:$1048576,23,FALSE)</f>
        <v>0</v>
      </c>
      <c r="E261" s="8">
        <f ca="1">VLOOKUP(Tabla2[[#This Row],[Código ]],'[1]INVENTARIO GENERAL  Modificada'!$1:$1048576,25,FALSE)</f>
        <v>0</v>
      </c>
      <c r="F261" s="9">
        <f ca="1">+Tabla2[[#This Row],[Costo Unitario ]]*Tabla2[[#This Row],[Existencia]]</f>
        <v>0</v>
      </c>
    </row>
    <row r="262" spans="1:6" x14ac:dyDescent="0.25">
      <c r="A262" s="1" t="str">
        <f>VLOOKUP('[1]INVENTARIO GENERAL '!A299,'[1]INVENTARIO GENERAL '!A297:W912,1,FALSE)</f>
        <v>MG282</v>
      </c>
      <c r="B262" s="2" t="str">
        <f>VLOOKUP(Tabla2[[#This Row],[Código ]],'[1]INVENTARIO GENERAL '!A297:W912,3,FALSE)</f>
        <v>BUSHING BARRA EST. NISSAN FRONTIER</v>
      </c>
      <c r="C262" s="1" t="str">
        <f>VLOOKUP(Tabla2[[#This Row],[Código ]],'[1]INVENTARIO GENERAL '!A297:W912,4,FALSE)</f>
        <v xml:space="preserve">UNIDADES </v>
      </c>
      <c r="D262" s="8">
        <f ca="1">VLOOKUP(Tabla2[[#This Row],[Código ]],'[1]INVENTARIO GENERAL  Modificada'!$1:$1048576,23,FALSE)</f>
        <v>0</v>
      </c>
      <c r="E262" s="8">
        <f ca="1">VLOOKUP(Tabla2[[#This Row],[Código ]],'[1]INVENTARIO GENERAL  Modificada'!$1:$1048576,25,FALSE)</f>
        <v>0</v>
      </c>
      <c r="F262" s="9">
        <f ca="1">+Tabla2[[#This Row],[Costo Unitario ]]*Tabla2[[#This Row],[Existencia]]</f>
        <v>0</v>
      </c>
    </row>
    <row r="263" spans="1:6" x14ac:dyDescent="0.25">
      <c r="A263" s="1" t="str">
        <f>VLOOKUP('[1]INVENTARIO GENERAL '!A300,'[1]INVENTARIO GENERAL '!A298:W913,1,FALSE)</f>
        <v>MG283</v>
      </c>
      <c r="B263" s="2" t="str">
        <f>VLOOKUP(Tabla2[[#This Row],[Código ]],'[1]INVENTARIO GENERAL '!A298:W913,3,FALSE)</f>
        <v>BUSHING CATRE NISSAN FRONTIER</v>
      </c>
      <c r="C263" s="1" t="str">
        <f>VLOOKUP(Tabla2[[#This Row],[Código ]],'[1]INVENTARIO GENERAL '!A298:W913,4,FALSE)</f>
        <v xml:space="preserve">UNIDADES </v>
      </c>
      <c r="D263" s="8">
        <f ca="1">VLOOKUP(Tabla2[[#This Row],[Código ]],'[1]INVENTARIO GENERAL  Modificada'!$1:$1048576,23,FALSE)</f>
        <v>0</v>
      </c>
      <c r="E263" s="8">
        <f ca="1">VLOOKUP(Tabla2[[#This Row],[Código ]],'[1]INVENTARIO GENERAL  Modificada'!$1:$1048576,25,FALSE)</f>
        <v>0</v>
      </c>
      <c r="F263" s="9">
        <f ca="1">+Tabla2[[#This Row],[Costo Unitario ]]*Tabla2[[#This Row],[Existencia]]</f>
        <v>0</v>
      </c>
    </row>
    <row r="264" spans="1:6" x14ac:dyDescent="0.25">
      <c r="A264" s="1" t="str">
        <f>VLOOKUP('[1]INVENTARIO GENERAL '!A301,'[1]INVENTARIO GENERAL '!A299:W914,1,FALSE)</f>
        <v>MG284</v>
      </c>
      <c r="B264" s="2" t="str">
        <f>VLOOKUP(Tabla2[[#This Row],[Código ]],'[1]INVENTARIO GENERAL '!A299:W914,3,FALSE)</f>
        <v>CORREA ACAN BOMBA HIDRAULICA</v>
      </c>
      <c r="C264" s="1" t="str">
        <f>VLOOKUP(Tabla2[[#This Row],[Código ]],'[1]INVENTARIO GENERAL '!A299:W914,4,FALSE)</f>
        <v xml:space="preserve">UNIDADES </v>
      </c>
      <c r="D264" s="8">
        <f ca="1">VLOOKUP(Tabla2[[#This Row],[Código ]],'[1]INVENTARIO GENERAL  Modificada'!$1:$1048576,23,FALSE)</f>
        <v>0</v>
      </c>
      <c r="E264" s="8">
        <f ca="1">VLOOKUP(Tabla2[[#This Row],[Código ]],'[1]INVENTARIO GENERAL  Modificada'!$1:$1048576,25,FALSE)</f>
        <v>0</v>
      </c>
      <c r="F264" s="9">
        <f ca="1">+Tabla2[[#This Row],[Costo Unitario ]]*Tabla2[[#This Row],[Existencia]]</f>
        <v>0</v>
      </c>
    </row>
    <row r="265" spans="1:6" x14ac:dyDescent="0.25">
      <c r="A265" s="1" t="str">
        <f>VLOOKUP('[1]INVENTARIO GENERAL '!A302,'[1]INVENTARIO GENERAL '!A300:W915,1,FALSE)</f>
        <v>MG262</v>
      </c>
      <c r="B265" s="2" t="str">
        <f>VLOOKUP(Tabla2[[#This Row],[Código ]],'[1]INVENTARIO GENERAL '!A300:W915,3,FALSE)</f>
        <v>AMORTIGUADORES DELANTEROS  NISSAN FRONTIER NP300 2017</v>
      </c>
      <c r="C265" s="1" t="str">
        <f>VLOOKUP(Tabla2[[#This Row],[Código ]],'[1]INVENTARIO GENERAL '!A300:W915,4,FALSE)</f>
        <v xml:space="preserve">UNIDADES </v>
      </c>
      <c r="D265" s="8">
        <f ca="1">VLOOKUP(Tabla2[[#This Row],[Código ]],'[1]INVENTARIO GENERAL  Modificada'!$1:$1048576,23,FALSE)</f>
        <v>0</v>
      </c>
      <c r="E265" s="8">
        <f ca="1">VLOOKUP(Tabla2[[#This Row],[Código ]],'[1]INVENTARIO GENERAL  Modificada'!$1:$1048576,25,FALSE)</f>
        <v>0</v>
      </c>
      <c r="F265" s="9">
        <f ca="1">+Tabla2[[#This Row],[Costo Unitario ]]*Tabla2[[#This Row],[Existencia]]</f>
        <v>0</v>
      </c>
    </row>
    <row r="266" spans="1:6" x14ac:dyDescent="0.25">
      <c r="A266" s="1" t="str">
        <f>VLOOKUP('[1]INVENTARIO GENERAL '!A303,'[1]INVENTARIO GENERAL '!A301:W916,1,FALSE)</f>
        <v>MG263</v>
      </c>
      <c r="B266" s="2" t="str">
        <f>VLOOKUP(Tabla2[[#This Row],[Código ]],'[1]INVENTARIO GENERAL '!A301:W916,3,FALSE)</f>
        <v>BOLA ESFERICA DE ARRIBA (555) JEEP ISUZU MUX 4X4 2015</v>
      </c>
      <c r="C266" s="1" t="str">
        <f>VLOOKUP(Tabla2[[#This Row],[Código ]],'[1]INVENTARIO GENERAL '!A301:W916,4,FALSE)</f>
        <v xml:space="preserve">UNIDADES </v>
      </c>
      <c r="D266" s="8">
        <f ca="1">VLOOKUP(Tabla2[[#This Row],[Código ]],'[1]INVENTARIO GENERAL  Modificada'!$1:$1048576,23,FALSE)</f>
        <v>0</v>
      </c>
      <c r="E266" s="8">
        <f ca="1">VLOOKUP(Tabla2[[#This Row],[Código ]],'[1]INVENTARIO GENERAL  Modificada'!$1:$1048576,25,FALSE)</f>
        <v>0</v>
      </c>
      <c r="F266" s="9">
        <f ca="1">+Tabla2[[#This Row],[Costo Unitario ]]*Tabla2[[#This Row],[Existencia]]</f>
        <v>0</v>
      </c>
    </row>
    <row r="267" spans="1:6" x14ac:dyDescent="0.25">
      <c r="A267" s="1" t="str">
        <f>VLOOKUP('[1]INVENTARIO GENERAL '!A304,'[1]INVENTARIO GENERAL '!A302:W917,1,FALSE)</f>
        <v>MG264</v>
      </c>
      <c r="B267" s="2" t="str">
        <f>VLOOKUP(Tabla2[[#This Row],[Código ]],'[1]INVENTARIO GENERAL '!A302:W917,3,FALSE)</f>
        <v>TERMINALES  (555) JEEP ISUZU MUX 4X4 2015</v>
      </c>
      <c r="C267" s="1" t="str">
        <f>VLOOKUP(Tabla2[[#This Row],[Código ]],'[1]INVENTARIO GENERAL '!A302:W917,4,FALSE)</f>
        <v xml:space="preserve">UNIDADES </v>
      </c>
      <c r="D267" s="8">
        <f ca="1">VLOOKUP(Tabla2[[#This Row],[Código ]],'[1]INVENTARIO GENERAL  Modificada'!$1:$1048576,23,FALSE)</f>
        <v>0</v>
      </c>
      <c r="E267" s="8">
        <f ca="1">VLOOKUP(Tabla2[[#This Row],[Código ]],'[1]INVENTARIO GENERAL  Modificada'!$1:$1048576,25,FALSE)</f>
        <v>0</v>
      </c>
      <c r="F267" s="9">
        <f ca="1">+Tabla2[[#This Row],[Costo Unitario ]]*Tabla2[[#This Row],[Existencia]]</f>
        <v>0</v>
      </c>
    </row>
    <row r="268" spans="1:6" x14ac:dyDescent="0.25">
      <c r="A268" s="1" t="str">
        <f>VLOOKUP('[1]INVENTARIO GENERAL '!A305,'[1]INVENTARIO GENERAL '!A303:W918,1,FALSE)</f>
        <v>MG265</v>
      </c>
      <c r="B268" s="2" t="str">
        <f>VLOOKUP(Tabla2[[#This Row],[Código ]],'[1]INVENTARIO GENERAL '!A303:W918,3,FALSE)</f>
        <v>ROTULA DELANTERAS  (555) JEEP ISUZU MUX 4X4 2015</v>
      </c>
      <c r="C268" s="1" t="str">
        <f>VLOOKUP(Tabla2[[#This Row],[Código ]],'[1]INVENTARIO GENERAL '!A303:W918,4,FALSE)</f>
        <v xml:space="preserve">UNIDADES </v>
      </c>
      <c r="D268" s="8">
        <f ca="1">VLOOKUP(Tabla2[[#This Row],[Código ]],'[1]INVENTARIO GENERAL  Modificada'!$1:$1048576,23,FALSE)</f>
        <v>0</v>
      </c>
      <c r="E268" s="8">
        <f ca="1">VLOOKUP(Tabla2[[#This Row],[Código ]],'[1]INVENTARIO GENERAL  Modificada'!$1:$1048576,25,FALSE)</f>
        <v>0</v>
      </c>
      <c r="F268" s="9">
        <f ca="1">+Tabla2[[#This Row],[Costo Unitario ]]*Tabla2[[#This Row],[Existencia]]</f>
        <v>0</v>
      </c>
    </row>
    <row r="269" spans="1:6" x14ac:dyDescent="0.25">
      <c r="A269" s="1" t="str">
        <f>VLOOKUP('[1]INVENTARIO GENERAL '!A306,'[1]INVENTARIO GENERAL '!A304:W919,1,FALSE)</f>
        <v>MG256</v>
      </c>
      <c r="B269" s="2" t="str">
        <f>VLOOKUP(Tabla2[[#This Row],[Código ]],'[1]INVENTARIO GENERAL '!A304:W919,3,FALSE)</f>
        <v>BUSHING ABIERTO BARRA ESRABILIZADORA TRASERA JEEP MUX 4X4 2015</v>
      </c>
      <c r="C269" s="1" t="str">
        <f>VLOOKUP(Tabla2[[#This Row],[Código ]],'[1]INVENTARIO GENERAL '!A304:W919,4,FALSE)</f>
        <v xml:space="preserve">UNIDADES </v>
      </c>
      <c r="D269" s="8">
        <f ca="1">VLOOKUP(Tabla2[[#This Row],[Código ]],'[1]INVENTARIO GENERAL  Modificada'!$1:$1048576,23,FALSE)</f>
        <v>0</v>
      </c>
      <c r="E269" s="8">
        <f ca="1">VLOOKUP(Tabla2[[#This Row],[Código ]],'[1]INVENTARIO GENERAL  Modificada'!$1:$1048576,25,FALSE)</f>
        <v>0</v>
      </c>
      <c r="F269" s="9">
        <f ca="1">+Tabla2[[#This Row],[Costo Unitario ]]*Tabla2[[#This Row],[Existencia]]</f>
        <v>0</v>
      </c>
    </row>
    <row r="270" spans="1:6" x14ac:dyDescent="0.25">
      <c r="A270" s="1" t="str">
        <f>VLOOKUP('[1]INVENTARIO GENERAL '!A307,'[1]INVENTARIO GENERAL '!A305:W920,1,FALSE)</f>
        <v>MG175</v>
      </c>
      <c r="B270" s="2" t="str">
        <f>VLOOKUP(Tabla2[[#This Row],[Código ]],'[1]INVENTARIO GENERAL '!A305:W920,3,FALSE)</f>
        <v>JUEGO DE BANDAS TRASERAS ISUZU MUX 4X4 2015</v>
      </c>
      <c r="C270" s="1" t="str">
        <f>VLOOKUP(Tabla2[[#This Row],[Código ]],'[1]INVENTARIO GENERAL '!A305:W920,4,FALSE)</f>
        <v xml:space="preserve">UNIDADES </v>
      </c>
      <c r="D270" s="8">
        <f ca="1">VLOOKUP(Tabla2[[#This Row],[Código ]],'[1]INVENTARIO GENERAL  Modificada'!$1:$1048576,23,FALSE)</f>
        <v>1</v>
      </c>
      <c r="E270" s="8">
        <f ca="1">VLOOKUP(Tabla2[[#This Row],[Código ]],'[1]INVENTARIO GENERAL  Modificada'!$1:$1048576,25,FALSE)</f>
        <v>2725</v>
      </c>
      <c r="F270" s="9">
        <f ca="1">+Tabla2[[#This Row],[Costo Unitario ]]*Tabla2[[#This Row],[Existencia]]</f>
        <v>2725</v>
      </c>
    </row>
    <row r="271" spans="1:6" x14ac:dyDescent="0.25">
      <c r="A271" s="1" t="str">
        <f>VLOOKUP('[1]INVENTARIO GENERAL '!A308,'[1]INVENTARIO GENERAL '!A306:W921,1,FALSE)</f>
        <v>MG176</v>
      </c>
      <c r="B271" s="2" t="str">
        <f>VLOOKUP(Tabla2[[#This Row],[Código ]],'[1]INVENTARIO GENERAL '!A306:W921,3,FALSE)</f>
        <v>JUEGO ESCOBILLAS LIMPIA PARABRISAS NISSAN</v>
      </c>
      <c r="C271" s="1" t="str">
        <f>VLOOKUP(Tabla2[[#This Row],[Código ]],'[1]INVENTARIO GENERAL '!A306:W921,4,FALSE)</f>
        <v xml:space="preserve">UNIDADES </v>
      </c>
      <c r="D271" s="8">
        <f ca="1">VLOOKUP(Tabla2[[#This Row],[Código ]],'[1]INVENTARIO GENERAL  Modificada'!$1:$1048576,23,FALSE)</f>
        <v>0</v>
      </c>
      <c r="E271" s="8">
        <f ca="1">VLOOKUP(Tabla2[[#This Row],[Código ]],'[1]INVENTARIO GENERAL  Modificada'!$1:$1048576,25,FALSE)</f>
        <v>0</v>
      </c>
      <c r="F271" s="9">
        <f ca="1">+Tabla2[[#This Row],[Costo Unitario ]]*Tabla2[[#This Row],[Existencia]]</f>
        <v>0</v>
      </c>
    </row>
    <row r="272" spans="1:6" x14ac:dyDescent="0.25">
      <c r="A272" s="1" t="str">
        <f>VLOOKUP('[1]INVENTARIO GENERAL '!A309,'[1]INVENTARIO GENERAL '!A307:W922,1,FALSE)</f>
        <v>MG278</v>
      </c>
      <c r="B272" s="2" t="str">
        <f>VLOOKUP(Tabla2[[#This Row],[Código ]],'[1]INVENTARIO GENERAL '!A307:W922,3,FALSE)</f>
        <v>JUEGO DISCOS DE FRENOS DELANTERO NISSAN URVAN E26-2018</v>
      </c>
      <c r="C272" s="1" t="str">
        <f>VLOOKUP(Tabla2[[#This Row],[Código ]],'[1]INVENTARIO GENERAL '!A307:W922,4,FALSE)</f>
        <v xml:space="preserve">UNIDADES </v>
      </c>
      <c r="D272" s="8">
        <f ca="1">VLOOKUP(Tabla2[[#This Row],[Código ]],'[1]INVENTARIO GENERAL  Modificada'!$1:$1048576,23,FALSE)</f>
        <v>0</v>
      </c>
      <c r="E272" s="8">
        <f ca="1">VLOOKUP(Tabla2[[#This Row],[Código ]],'[1]INVENTARIO GENERAL  Modificada'!$1:$1048576,25,FALSE)</f>
        <v>0</v>
      </c>
      <c r="F272" s="9">
        <f ca="1">+Tabla2[[#This Row],[Costo Unitario ]]*Tabla2[[#This Row],[Existencia]]</f>
        <v>0</v>
      </c>
    </row>
    <row r="273" spans="1:6" x14ac:dyDescent="0.25">
      <c r="A273" s="1" t="str">
        <f>VLOOKUP('[1]INVENTARIO GENERAL '!A310,'[1]INVENTARIO GENERAL '!A308:W923,1,FALSE)</f>
        <v>MG279</v>
      </c>
      <c r="B273" s="2" t="str">
        <f>VLOOKUP(Tabla2[[#This Row],[Código ]],'[1]INVENTARIO GENERAL '!A308:W923,3,FALSE)</f>
        <v>CAJA DE FUSIBLES COMPLETA CAMIONETA NISSAN FRONTIER NP300 2017</v>
      </c>
      <c r="C273" s="1" t="str">
        <f>VLOOKUP(Tabla2[[#This Row],[Código ]],'[1]INVENTARIO GENERAL '!A308:W923,4,FALSE)</f>
        <v xml:space="preserve">UNIDADES </v>
      </c>
      <c r="D273" s="8">
        <f ca="1">VLOOKUP(Tabla2[[#This Row],[Código ]],'[1]INVENTARIO GENERAL  Modificada'!$1:$1048576,23,FALSE)</f>
        <v>0</v>
      </c>
      <c r="E273" s="8">
        <f ca="1">VLOOKUP(Tabla2[[#This Row],[Código ]],'[1]INVENTARIO GENERAL  Modificada'!$1:$1048576,25,FALSE)</f>
        <v>0</v>
      </c>
      <c r="F273" s="9">
        <f ca="1">+Tabla2[[#This Row],[Costo Unitario ]]*Tabla2[[#This Row],[Existencia]]</f>
        <v>0</v>
      </c>
    </row>
    <row r="274" spans="1:6" x14ac:dyDescent="0.25">
      <c r="A274" s="1" t="str">
        <f>VLOOKUP('[1]INVENTARIO GENERAL '!A311,'[1]INVENTARIO GENERAL '!A309:W924,1,FALSE)</f>
        <v>MG177</v>
      </c>
      <c r="B274" s="2" t="str">
        <f>VLOOKUP(Tabla2[[#This Row],[Código ]],'[1]INVENTARIO GENERAL '!A309:W924,3,FALSE)</f>
        <v xml:space="preserve">BOMBA DE FRENOS NISSAN FRONTIER NP300 2017 </v>
      </c>
      <c r="C274" s="1" t="str">
        <f>VLOOKUP(Tabla2[[#This Row],[Código ]],'[1]INVENTARIO GENERAL '!A309:W924,4,FALSE)</f>
        <v xml:space="preserve">UNIDADES </v>
      </c>
      <c r="D274" s="8">
        <f ca="1">VLOOKUP(Tabla2[[#This Row],[Código ]],'[1]INVENTARIO GENERAL  Modificada'!$1:$1048576,23,FALSE)</f>
        <v>0</v>
      </c>
      <c r="E274" s="8">
        <f ca="1">VLOOKUP(Tabla2[[#This Row],[Código ]],'[1]INVENTARIO GENERAL  Modificada'!$1:$1048576,25,FALSE)</f>
        <v>0</v>
      </c>
      <c r="F274" s="9">
        <f ca="1">+Tabla2[[#This Row],[Costo Unitario ]]*Tabla2[[#This Row],[Existencia]]</f>
        <v>0</v>
      </c>
    </row>
    <row r="275" spans="1:6" x14ac:dyDescent="0.25">
      <c r="A275" s="1" t="str">
        <f>VLOOKUP('[1]INVENTARIO GENERAL '!A312,'[1]INVENTARIO GENERAL '!A310:W925,1,FALSE)</f>
        <v>MG240</v>
      </c>
      <c r="B275" s="2" t="str">
        <f>VLOOKUP(Tabla2[[#This Row],[Código ]],'[1]INVENTARIO GENERAL '!A310:W925,3,FALSE)</f>
        <v>ESQUINERO TRASERO DE ESTRIBO DERECHO NISSAN FRONTIER 2017</v>
      </c>
      <c r="C275" s="1" t="str">
        <f>VLOOKUP(Tabla2[[#This Row],[Código ]],'[1]INVENTARIO GENERAL '!A310:W925,4,FALSE)</f>
        <v xml:space="preserve">UNIDADES </v>
      </c>
      <c r="D275" s="8">
        <f ca="1">VLOOKUP(Tabla2[[#This Row],[Código ]],'[1]INVENTARIO GENERAL  Modificada'!$1:$1048576,23,FALSE)</f>
        <v>0</v>
      </c>
      <c r="E275" s="8">
        <f ca="1">VLOOKUP(Tabla2[[#This Row],[Código ]],'[1]INVENTARIO GENERAL  Modificada'!$1:$1048576,25,FALSE)</f>
        <v>0</v>
      </c>
      <c r="F275" s="9">
        <f ca="1">+Tabla2[[#This Row],[Costo Unitario ]]*Tabla2[[#This Row],[Existencia]]</f>
        <v>0</v>
      </c>
    </row>
    <row r="276" spans="1:6" x14ac:dyDescent="0.25">
      <c r="A276" s="1" t="str">
        <f>VLOOKUP('[1]INVENTARIO GENERAL '!A313,'[1]INVENTARIO GENERAL '!A311:W926,1,FALSE)</f>
        <v>MG244</v>
      </c>
      <c r="B276" s="2" t="str">
        <f>VLOOKUP(Tabla2[[#This Row],[Código ]],'[1]INVENTARIO GENERAL '!A311:W926,3,FALSE)</f>
        <v>ESQUINERO TRASERO DE ESTRIBO IZQUIERDO NISSAN FRONTIER 2017</v>
      </c>
      <c r="C276" s="1" t="str">
        <f>VLOOKUP(Tabla2[[#This Row],[Código ]],'[1]INVENTARIO GENERAL '!A311:W926,4,FALSE)</f>
        <v xml:space="preserve">UNIDADES </v>
      </c>
      <c r="D276" s="8">
        <f ca="1">VLOOKUP(Tabla2[[#This Row],[Código ]],'[1]INVENTARIO GENERAL  Modificada'!$1:$1048576,23,FALSE)</f>
        <v>0</v>
      </c>
      <c r="E276" s="8">
        <f ca="1">VLOOKUP(Tabla2[[#This Row],[Código ]],'[1]INVENTARIO GENERAL  Modificada'!$1:$1048576,25,FALSE)</f>
        <v>0</v>
      </c>
      <c r="F276" s="9">
        <f ca="1">+Tabla2[[#This Row],[Costo Unitario ]]*Tabla2[[#This Row],[Existencia]]</f>
        <v>0</v>
      </c>
    </row>
    <row r="277" spans="1:6" x14ac:dyDescent="0.25">
      <c r="A277" s="1" t="str">
        <f>VLOOKUP('[1]INVENTARIO GENERAL '!A314,'[1]INVENTARIO GENERAL '!A312:W927,1,FALSE)</f>
        <v>MG241</v>
      </c>
      <c r="B277" s="2" t="str">
        <f>VLOOKUP(Tabla2[[#This Row],[Código ]],'[1]INVENTARIO GENERAL '!A312:W927,3,FALSE)</f>
        <v>CUBRE POLVO PUNTA DE EJE PARA JEEP ISUZU</v>
      </c>
      <c r="C277" s="1" t="str">
        <f>VLOOKUP(Tabla2[[#This Row],[Código ]],'[1]INVENTARIO GENERAL '!A312:W927,4,FALSE)</f>
        <v xml:space="preserve">UNIDADES </v>
      </c>
      <c r="D277" s="8">
        <f ca="1">VLOOKUP(Tabla2[[#This Row],[Código ]],'[1]INVENTARIO GENERAL  Modificada'!$1:$1048576,23,FALSE)</f>
        <v>0</v>
      </c>
      <c r="E277" s="8">
        <f ca="1">VLOOKUP(Tabla2[[#This Row],[Código ]],'[1]INVENTARIO GENERAL  Modificada'!$1:$1048576,25,FALSE)</f>
        <v>0</v>
      </c>
      <c r="F277" s="9">
        <f ca="1">+Tabla2[[#This Row],[Costo Unitario ]]*Tabla2[[#This Row],[Existencia]]</f>
        <v>0</v>
      </c>
    </row>
    <row r="278" spans="1:6" x14ac:dyDescent="0.25">
      <c r="A278" s="1" t="str">
        <f>VLOOKUP('[1]INVENTARIO GENERAL '!A315,'[1]INVENTARIO GENERAL '!A313:W928,1,FALSE)</f>
        <v>MG242</v>
      </c>
      <c r="B278" s="2" t="str">
        <f>VLOOKUP(Tabla2[[#This Row],[Código ]],'[1]INVENTARIO GENERAL '!A313:W928,3,FALSE)</f>
        <v xml:space="preserve">ABRAZADERA PLÁSTICA PARA NISSAN FRONTIER NP300 2017 </v>
      </c>
      <c r="C278" s="1" t="str">
        <f>VLOOKUP(Tabla2[[#This Row],[Código ]],'[1]INVENTARIO GENERAL '!A313:W928,4,FALSE)</f>
        <v xml:space="preserve">UNIDADES </v>
      </c>
      <c r="D278" s="8">
        <f ca="1">VLOOKUP(Tabla2[[#This Row],[Código ]],'[1]INVENTARIO GENERAL  Modificada'!$1:$1048576,23,FALSE)</f>
        <v>0</v>
      </c>
      <c r="E278" s="8">
        <f ca="1">VLOOKUP(Tabla2[[#This Row],[Código ]],'[1]INVENTARIO GENERAL  Modificada'!$1:$1048576,25,FALSE)</f>
        <v>0</v>
      </c>
      <c r="F278" s="9">
        <f ca="1">+Tabla2[[#This Row],[Costo Unitario ]]*Tabla2[[#This Row],[Existencia]]</f>
        <v>0</v>
      </c>
    </row>
    <row r="279" spans="1:6" x14ac:dyDescent="0.25">
      <c r="A279" s="1" t="str">
        <f>VLOOKUP('[1]INVENTARIO GENERAL '!A316,'[1]INVENTARIO GENERAL '!A314:W929,1,FALSE)</f>
        <v>MG243</v>
      </c>
      <c r="B279" s="2" t="str">
        <f>VLOOKUP(Tabla2[[#This Row],[Código ]],'[1]INVENTARIO GENERAL '!A314:W929,3,FALSE)</f>
        <v xml:space="preserve">AMORTIGUADORES TRASEROS NISSAN FRONTIER NP300 2017 </v>
      </c>
      <c r="C279" s="1" t="str">
        <f>VLOOKUP(Tabla2[[#This Row],[Código ]],'[1]INVENTARIO GENERAL '!A314:W929,4,FALSE)</f>
        <v xml:space="preserve">UNIDADES </v>
      </c>
      <c r="D279" s="8">
        <f ca="1">VLOOKUP(Tabla2[[#This Row],[Código ]],'[1]INVENTARIO GENERAL  Modificada'!$1:$1048576,23,FALSE)</f>
        <v>0</v>
      </c>
      <c r="E279" s="8">
        <f ca="1">VLOOKUP(Tabla2[[#This Row],[Código ]],'[1]INVENTARIO GENERAL  Modificada'!$1:$1048576,25,FALSE)</f>
        <v>0</v>
      </c>
      <c r="F279" s="9">
        <f ca="1">+Tabla2[[#This Row],[Costo Unitario ]]*Tabla2[[#This Row],[Existencia]]</f>
        <v>0</v>
      </c>
    </row>
    <row r="280" spans="1:6" x14ac:dyDescent="0.25">
      <c r="A280" s="1" t="str">
        <f>VLOOKUP('[1]INVENTARIO GENERAL '!A317,'[1]INVENTARIO GENERAL '!A315:W930,1,FALSE)</f>
        <v>MG217</v>
      </c>
      <c r="B280" s="2" t="str">
        <f>VLOOKUP(Tabla2[[#This Row],[Código ]],'[1]INVENTARIO GENERAL '!A315:W930,3,FALSE)</f>
        <v>BOLA ESFERICA JAPONESA 555</v>
      </c>
      <c r="C280" s="1" t="str">
        <f>VLOOKUP(Tabla2[[#This Row],[Código ]],'[1]INVENTARIO GENERAL '!A315:W930,4,FALSE)</f>
        <v xml:space="preserve">UNIDADES </v>
      </c>
      <c r="D280" s="8">
        <f ca="1">VLOOKUP(Tabla2[[#This Row],[Código ]],'[1]INVENTARIO GENERAL  Modificada'!$1:$1048576,23,FALSE)</f>
        <v>0</v>
      </c>
      <c r="E280" s="8">
        <f ca="1">VLOOKUP(Tabla2[[#This Row],[Código ]],'[1]INVENTARIO GENERAL  Modificada'!$1:$1048576,25,FALSE)</f>
        <v>0</v>
      </c>
      <c r="F280" s="9">
        <f ca="1">+Tabla2[[#This Row],[Costo Unitario ]]*Tabla2[[#This Row],[Existencia]]</f>
        <v>0</v>
      </c>
    </row>
    <row r="281" spans="1:6" x14ac:dyDescent="0.25">
      <c r="A281" s="1" t="str">
        <f>VLOOKUP('[1]INVENTARIO GENERAL '!A318,'[1]INVENTARIO GENERAL '!A316:W931,1,FALSE)</f>
        <v>MG218</v>
      </c>
      <c r="B281" s="2" t="str">
        <f>VLOOKUP(Tabla2[[#This Row],[Código ]],'[1]INVENTARIO GENERAL '!A316:W931,3,FALSE)</f>
        <v>BUSHING DE CATRE ARRIBA JAPONESA</v>
      </c>
      <c r="C281" s="1" t="str">
        <f>VLOOKUP(Tabla2[[#This Row],[Código ]],'[1]INVENTARIO GENERAL '!A316:W931,4,FALSE)</f>
        <v xml:space="preserve">UNIDADES </v>
      </c>
      <c r="D281" s="8">
        <f ca="1">VLOOKUP(Tabla2[[#This Row],[Código ]],'[1]INVENTARIO GENERAL  Modificada'!$1:$1048576,23,FALSE)</f>
        <v>0</v>
      </c>
      <c r="E281" s="8">
        <f ca="1">VLOOKUP(Tabla2[[#This Row],[Código ]],'[1]INVENTARIO GENERAL  Modificada'!$1:$1048576,25,FALSE)</f>
        <v>0</v>
      </c>
      <c r="F281" s="9">
        <f ca="1">+Tabla2[[#This Row],[Costo Unitario ]]*Tabla2[[#This Row],[Existencia]]</f>
        <v>0</v>
      </c>
    </row>
    <row r="282" spans="1:6" x14ac:dyDescent="0.25">
      <c r="A282" s="1" t="str">
        <f>VLOOKUP('[1]INVENTARIO GENERAL '!A319,'[1]INVENTARIO GENERAL '!A317:W932,1,FALSE)</f>
        <v>MG219</v>
      </c>
      <c r="B282" s="2" t="str">
        <f>VLOOKUP(Tabla2[[#This Row],[Código ]],'[1]INVENTARIO GENERAL '!A317:W932,3,FALSE)</f>
        <v>BUSHING DE CATRE ABAJO JAPONESA</v>
      </c>
      <c r="C282" s="1" t="str">
        <f>VLOOKUP(Tabla2[[#This Row],[Código ]],'[1]INVENTARIO GENERAL '!A317:W932,4,FALSE)</f>
        <v xml:space="preserve">UNIDADES </v>
      </c>
      <c r="D282" s="8">
        <f ca="1">VLOOKUP(Tabla2[[#This Row],[Código ]],'[1]INVENTARIO GENERAL  Modificada'!$1:$1048576,23,FALSE)</f>
        <v>0</v>
      </c>
      <c r="E282" s="8">
        <f ca="1">VLOOKUP(Tabla2[[#This Row],[Código ]],'[1]INVENTARIO GENERAL  Modificada'!$1:$1048576,25,FALSE)</f>
        <v>0</v>
      </c>
      <c r="F282" s="9">
        <f ca="1">+Tabla2[[#This Row],[Costo Unitario ]]*Tabla2[[#This Row],[Existencia]]</f>
        <v>0</v>
      </c>
    </row>
    <row r="283" spans="1:6" x14ac:dyDescent="0.25">
      <c r="A283" s="1" t="str">
        <f>VLOOKUP('[1]INVENTARIO GENERAL '!A320,'[1]INVENTARIO GENERAL '!A318:W933,1,FALSE)</f>
        <v>MG220</v>
      </c>
      <c r="B283" s="2" t="str">
        <f>VLOOKUP(Tabla2[[#This Row],[Código ]],'[1]INVENTARIO GENERAL '!A318:W933,3,FALSE)</f>
        <v>RODAMIENTO PIÑA DELANTERA</v>
      </c>
      <c r="C283" s="1" t="str">
        <f>VLOOKUP(Tabla2[[#This Row],[Código ]],'[1]INVENTARIO GENERAL '!A318:W933,4,FALSE)</f>
        <v xml:space="preserve">UNIDADES </v>
      </c>
      <c r="D283" s="8">
        <f ca="1">VLOOKUP(Tabla2[[#This Row],[Código ]],'[1]INVENTARIO GENERAL  Modificada'!$1:$1048576,23,FALSE)</f>
        <v>2</v>
      </c>
      <c r="E283" s="8">
        <f ca="1">VLOOKUP(Tabla2[[#This Row],[Código ]],'[1]INVENTARIO GENERAL  Modificada'!$1:$1048576,25,FALSE)</f>
        <v>6150</v>
      </c>
      <c r="F283" s="9">
        <f ca="1">+Tabla2[[#This Row],[Costo Unitario ]]*Tabla2[[#This Row],[Existencia]]</f>
        <v>12300</v>
      </c>
    </row>
    <row r="284" spans="1:6" x14ac:dyDescent="0.25">
      <c r="A284" s="1" t="str">
        <f>VLOOKUP('[1]INVENTARIO GENERAL '!A321,'[1]INVENTARIO GENERAL '!A319:W934,1,FALSE)</f>
        <v>MG221</v>
      </c>
      <c r="B284" s="2" t="str">
        <f>VLOOKUP(Tabla2[[#This Row],[Código ]],'[1]INVENTARIO GENERAL '!A319:W934,3,FALSE)</f>
        <v>CUBO DE RUEDA DELANTERA NISSAN FRONTIER (PIÑA)</v>
      </c>
      <c r="C284" s="1" t="str">
        <f>VLOOKUP(Tabla2[[#This Row],[Código ]],'[1]INVENTARIO GENERAL '!A319:W934,4,FALSE)</f>
        <v xml:space="preserve">UNIDADES </v>
      </c>
      <c r="D284" s="8">
        <f ca="1">VLOOKUP(Tabla2[[#This Row],[Código ]],'[1]INVENTARIO GENERAL  Modificada'!$1:$1048576,23,FALSE)</f>
        <v>0</v>
      </c>
      <c r="E284" s="8">
        <f ca="1">VLOOKUP(Tabla2[[#This Row],[Código ]],'[1]INVENTARIO GENERAL  Modificada'!$1:$1048576,25,FALSE)</f>
        <v>0</v>
      </c>
      <c r="F284" s="9">
        <f ca="1">+Tabla2[[#This Row],[Costo Unitario ]]*Tabla2[[#This Row],[Existencia]]</f>
        <v>0</v>
      </c>
    </row>
    <row r="285" spans="1:6" x14ac:dyDescent="0.25">
      <c r="A285" s="1" t="str">
        <f>VLOOKUP('[1]INVENTARIO GENERAL '!A322,'[1]INVENTARIO GENERAL '!A320:W935,1,FALSE)</f>
        <v>MG178</v>
      </c>
      <c r="B285" s="2" t="str">
        <f>VLOOKUP(Tabla2[[#This Row],[Código ]],'[1]INVENTARIO GENERAL '!A320:W935,3,FALSE)</f>
        <v>BOCINA PITO NISSAN</v>
      </c>
      <c r="C285" s="1" t="str">
        <f>VLOOKUP(Tabla2[[#This Row],[Código ]],'[1]INVENTARIO GENERAL '!A320:W935,4,FALSE)</f>
        <v xml:space="preserve">UNIDADES </v>
      </c>
      <c r="D285" s="8">
        <f ca="1">VLOOKUP(Tabla2[[#This Row],[Código ]],'[1]INVENTARIO GENERAL  Modificada'!$1:$1048576,23,FALSE)</f>
        <v>0</v>
      </c>
      <c r="E285" s="8">
        <f ca="1">VLOOKUP(Tabla2[[#This Row],[Código ]],'[1]INVENTARIO GENERAL  Modificada'!$1:$1048576,25,FALSE)</f>
        <v>0</v>
      </c>
      <c r="F285" s="9">
        <f ca="1">+Tabla2[[#This Row],[Costo Unitario ]]*Tabla2[[#This Row],[Existencia]]</f>
        <v>0</v>
      </c>
    </row>
    <row r="286" spans="1:6" x14ac:dyDescent="0.25">
      <c r="A286" s="1" t="str">
        <f>VLOOKUP('[1]INVENTARIO GENERAL '!A323,'[1]INVENTARIO GENERAL '!A321:W936,1,FALSE)</f>
        <v>MG179</v>
      </c>
      <c r="B286" s="2" t="str">
        <f>VLOOKUP(Tabla2[[#This Row],[Código ]],'[1]INVENTARIO GENERAL '!A321:W936,3,FALSE)</f>
        <v xml:space="preserve">MONOCORREA MOTOR NISSAN FRONTIER </v>
      </c>
      <c r="C286" s="1" t="str">
        <f>VLOOKUP(Tabla2[[#This Row],[Código ]],'[1]INVENTARIO GENERAL '!A321:W936,4,FALSE)</f>
        <v xml:space="preserve">UNIDADES </v>
      </c>
      <c r="D286" s="8">
        <f ca="1">VLOOKUP(Tabla2[[#This Row],[Código ]],'[1]INVENTARIO GENERAL  Modificada'!$1:$1048576,23,FALSE)</f>
        <v>1</v>
      </c>
      <c r="E286" s="8">
        <f ca="1">VLOOKUP(Tabla2[[#This Row],[Código ]],'[1]INVENTARIO GENERAL  Modificada'!$1:$1048576,25,FALSE)</f>
        <v>2006</v>
      </c>
      <c r="F286" s="9">
        <f ca="1">+Tabla2[[#This Row],[Costo Unitario ]]*Tabla2[[#This Row],[Existencia]]</f>
        <v>2006</v>
      </c>
    </row>
    <row r="287" spans="1:6" x14ac:dyDescent="0.25">
      <c r="A287" s="1" t="str">
        <f>VLOOKUP('[1]INVENTARIO GENERAL '!A324,'[1]INVENTARIO GENERAL '!A322:W937,1,FALSE)</f>
        <v>MG115</v>
      </c>
      <c r="B287" s="2" t="str">
        <f>VLOOKUP(Tabla2[[#This Row],[Código ]],'[1]INVENTARIO GENERAL '!A322:W937,3,FALSE)</f>
        <v>Filtro de cabina Nissan  Frontier NP300 2017</v>
      </c>
      <c r="C287" s="1" t="str">
        <f>VLOOKUP(Tabla2[[#This Row],[Código ]],'[1]INVENTARIO GENERAL '!A322:W937,4,FALSE)</f>
        <v xml:space="preserve">UNIDADES </v>
      </c>
      <c r="D287" s="8">
        <f ca="1">VLOOKUP(Tabla2[[#This Row],[Código ]],'[1]INVENTARIO GENERAL  Modificada'!$1:$1048576,23,FALSE)</f>
        <v>10</v>
      </c>
      <c r="E287" s="8">
        <f ca="1">VLOOKUP(Tabla2[[#This Row],[Código ]],'[1]INVENTARIO GENERAL  Modificada'!$1:$1048576,25,FALSE)</f>
        <v>486.75</v>
      </c>
      <c r="F287" s="9">
        <f ca="1">+Tabla2[[#This Row],[Costo Unitario ]]*Tabla2[[#This Row],[Existencia]]</f>
        <v>4867.5</v>
      </c>
    </row>
    <row r="288" spans="1:6" x14ac:dyDescent="0.25">
      <c r="A288" s="1" t="str">
        <f>VLOOKUP('[1]INVENTARIO GENERAL '!A325,'[1]INVENTARIO GENERAL '!A323:W938,1,FALSE)</f>
        <v>MG116</v>
      </c>
      <c r="B288" s="2" t="str">
        <f>VLOOKUP(Tabla2[[#This Row],[Código ]],'[1]INVENTARIO GENERAL '!A323:W938,3,FALSE)</f>
        <v>Filtro de cabina Nissan Urvan 2018</v>
      </c>
      <c r="C288" s="1" t="str">
        <f>VLOOKUP(Tabla2[[#This Row],[Código ]],'[1]INVENTARIO GENERAL '!A323:W938,4,FALSE)</f>
        <v xml:space="preserve">UNIDADES </v>
      </c>
      <c r="D288" s="8">
        <f ca="1">VLOOKUP(Tabla2[[#This Row],[Código ]],'[1]INVENTARIO GENERAL  Modificada'!$1:$1048576,23,FALSE)</f>
        <v>3</v>
      </c>
      <c r="E288" s="8">
        <f ca="1">VLOOKUP(Tabla2[[#This Row],[Código ]],'[1]INVENTARIO GENERAL  Modificada'!$1:$1048576,25,FALSE)</f>
        <v>501.5</v>
      </c>
      <c r="F288" s="9">
        <f ca="1">+Tabla2[[#This Row],[Costo Unitario ]]*Tabla2[[#This Row],[Existencia]]</f>
        <v>1504.5</v>
      </c>
    </row>
    <row r="289" spans="1:6" x14ac:dyDescent="0.25">
      <c r="A289" s="1" t="str">
        <f>VLOOKUP('[1]INVENTARIO GENERAL '!A326,'[1]INVENTARIO GENERAL '!A324:W939,1,FALSE)</f>
        <v>MG117</v>
      </c>
      <c r="B289" s="2" t="str">
        <f>VLOOKUP(Tabla2[[#This Row],[Código ]],'[1]INVENTARIO GENERAL '!A324:W939,3,FALSE)</f>
        <v>Filtro de cabina Isuzu mu- x 4x4 2015</v>
      </c>
      <c r="C289" s="1" t="str">
        <f>VLOOKUP(Tabla2[[#This Row],[Código ]],'[1]INVENTARIO GENERAL '!A324:W939,4,FALSE)</f>
        <v xml:space="preserve">UNIDADES </v>
      </c>
      <c r="D289" s="8">
        <f ca="1">VLOOKUP(Tabla2[[#This Row],[Código ]],'[1]INVENTARIO GENERAL  Modificada'!$1:$1048576,23,FALSE)</f>
        <v>5</v>
      </c>
      <c r="E289" s="8">
        <f ca="1">VLOOKUP(Tabla2[[#This Row],[Código ]],'[1]INVENTARIO GENERAL  Modificada'!$1:$1048576,25,FALSE)</f>
        <v>545.75</v>
      </c>
      <c r="F289" s="9">
        <f ca="1">+Tabla2[[#This Row],[Costo Unitario ]]*Tabla2[[#This Row],[Existencia]]</f>
        <v>2728.75</v>
      </c>
    </row>
    <row r="290" spans="1:6" x14ac:dyDescent="0.25">
      <c r="A290" s="1" t="str">
        <f>VLOOKUP('[1]INVENTARIO GENERAL '!A327,'[1]INVENTARIO GENERAL '!A325:W940,1,FALSE)</f>
        <v>MG119</v>
      </c>
      <c r="B290" s="2" t="str">
        <f>VLOOKUP(Tabla2[[#This Row],[Código ]],'[1]INVENTARIO GENERAL '!A325:W940,3,FALSE)</f>
        <v>Liquido de frenos botella</v>
      </c>
      <c r="C290" s="1" t="str">
        <f>VLOOKUP(Tabla2[[#This Row],[Código ]],'[1]INVENTARIO GENERAL '!A325:W940,4,FALSE)</f>
        <v xml:space="preserve">UNIDADES </v>
      </c>
      <c r="D290" s="8">
        <f ca="1">VLOOKUP(Tabla2[[#This Row],[Código ]],'[1]INVENTARIO GENERAL  Modificada'!$1:$1048576,23,FALSE)</f>
        <v>5</v>
      </c>
      <c r="E290" s="8">
        <f ca="1">VLOOKUP(Tabla2[[#This Row],[Código ]],'[1]INVENTARIO GENERAL  Modificada'!$1:$1048576,25,FALSE)</f>
        <v>590</v>
      </c>
      <c r="F290" s="9">
        <f ca="1">+Tabla2[[#This Row],[Costo Unitario ]]*Tabla2[[#This Row],[Existencia]]</f>
        <v>2950</v>
      </c>
    </row>
    <row r="291" spans="1:6" x14ac:dyDescent="0.25">
      <c r="A291" s="1" t="str">
        <f>VLOOKUP('[1]INVENTARIO GENERAL '!A328,'[1]INVENTARIO GENERAL '!A326:W941,1,FALSE)</f>
        <v>MG101</v>
      </c>
      <c r="B291" s="2" t="str">
        <f>VLOOKUP(Tabla2[[#This Row],[Código ]],'[1]INVENTARIO GENERAL '!A326:W941,3,FALSE)</f>
        <v>Filtro de  aceite Nissan Frontier np300 2017</v>
      </c>
      <c r="C291" s="1" t="str">
        <f>VLOOKUP(Tabla2[[#This Row],[Código ]],'[1]INVENTARIO GENERAL '!A326:W941,4,FALSE)</f>
        <v xml:space="preserve">UNIDADES </v>
      </c>
      <c r="D291" s="8">
        <f ca="1">VLOOKUP(Tabla2[[#This Row],[Código ]],'[1]INVENTARIO GENERAL  Modificada'!$1:$1048576,23,FALSE)</f>
        <v>10</v>
      </c>
      <c r="E291" s="8">
        <f ca="1">VLOOKUP(Tabla2[[#This Row],[Código ]],'[1]INVENTARIO GENERAL  Modificada'!$1:$1048576,25,FALSE)</f>
        <v>376.125</v>
      </c>
      <c r="F291" s="9">
        <f ca="1">+Tabla2[[#This Row],[Costo Unitario ]]*Tabla2[[#This Row],[Existencia]]</f>
        <v>3761.25</v>
      </c>
    </row>
    <row r="292" spans="1:6" x14ac:dyDescent="0.25">
      <c r="A292" s="1" t="str">
        <f>VLOOKUP('[1]INVENTARIO GENERAL '!A329,'[1]INVENTARIO GENERAL '!A327:W942,1,FALSE)</f>
        <v>MG102</v>
      </c>
      <c r="B292" s="2" t="str">
        <f>VLOOKUP(Tabla2[[#This Row],[Código ]],'[1]INVENTARIO GENERAL '!A327:W942,3,FALSE)</f>
        <v>Filto de aceite Nissan Urvan 2018</v>
      </c>
      <c r="C292" s="1" t="str">
        <f>VLOOKUP(Tabla2[[#This Row],[Código ]],'[1]INVENTARIO GENERAL '!A327:W942,4,FALSE)</f>
        <v xml:space="preserve">UNIDADES </v>
      </c>
      <c r="D292" s="8">
        <f ca="1">VLOOKUP(Tabla2[[#This Row],[Código ]],'[1]INVENTARIO GENERAL  Modificada'!$1:$1048576,23,FALSE)</f>
        <v>2</v>
      </c>
      <c r="E292" s="8">
        <f ca="1">VLOOKUP(Tabla2[[#This Row],[Código ]],'[1]INVENTARIO GENERAL  Modificada'!$1:$1048576,25,FALSE)</f>
        <v>413</v>
      </c>
      <c r="F292" s="9">
        <f ca="1">+Tabla2[[#This Row],[Costo Unitario ]]*Tabla2[[#This Row],[Existencia]]</f>
        <v>826</v>
      </c>
    </row>
    <row r="293" spans="1:6" x14ac:dyDescent="0.25">
      <c r="A293" s="1" t="str">
        <f>VLOOKUP('[1]INVENTARIO GENERAL '!A330,'[1]INVENTARIO GENERAL '!A328:W943,1,FALSE)</f>
        <v>MG103</v>
      </c>
      <c r="B293" s="2" t="str">
        <f>VLOOKUP(Tabla2[[#This Row],[Código ]],'[1]INVENTARIO GENERAL '!A328:W943,3,FALSE)</f>
        <v>Filto de aceite Isuzu mu-x 4x4 2015</v>
      </c>
      <c r="C293" s="1" t="str">
        <f>VLOOKUP(Tabla2[[#This Row],[Código ]],'[1]INVENTARIO GENERAL '!A328:W943,4,FALSE)</f>
        <v xml:space="preserve">UNIDADES </v>
      </c>
      <c r="D293" s="8">
        <f ca="1">VLOOKUP(Tabla2[[#This Row],[Código ]],'[1]INVENTARIO GENERAL  Modificada'!$1:$1048576,23,FALSE)</f>
        <v>6</v>
      </c>
      <c r="E293" s="8">
        <f ca="1">VLOOKUP(Tabla2[[#This Row],[Código ]],'[1]INVENTARIO GENERAL  Modificada'!$1:$1048576,25,FALSE)</f>
        <v>413</v>
      </c>
      <c r="F293" s="9">
        <f ca="1">+Tabla2[[#This Row],[Costo Unitario ]]*Tabla2[[#This Row],[Existencia]]</f>
        <v>2478</v>
      </c>
    </row>
    <row r="294" spans="1:6" x14ac:dyDescent="0.25">
      <c r="A294" s="1" t="str">
        <f>VLOOKUP('[1]INVENTARIO GENERAL '!A331,'[1]INVENTARIO GENERAL '!A329:W944,1,FALSE)</f>
        <v>MG104</v>
      </c>
      <c r="B294" s="2" t="str">
        <f>VLOOKUP(Tabla2[[#This Row],[Código ]],'[1]INVENTARIO GENERAL '!A329:W944,3,FALSE)</f>
        <v>Filtro de  gasoil Nissan Frontier np300 2017</v>
      </c>
      <c r="C294" s="1" t="str">
        <f>VLOOKUP(Tabla2[[#This Row],[Código ]],'[1]INVENTARIO GENERAL '!A329:W944,4,FALSE)</f>
        <v xml:space="preserve">UNIDADES </v>
      </c>
      <c r="D294" s="8">
        <f ca="1">VLOOKUP(Tabla2[[#This Row],[Código ]],'[1]INVENTARIO GENERAL  Modificada'!$1:$1048576,23,FALSE)</f>
        <v>11</v>
      </c>
      <c r="E294" s="8">
        <f ca="1">VLOOKUP(Tabla2[[#This Row],[Código ]],'[1]INVENTARIO GENERAL  Modificada'!$1:$1048576,25,FALSE)</f>
        <v>501.5</v>
      </c>
      <c r="F294" s="9">
        <f ca="1">+Tabla2[[#This Row],[Costo Unitario ]]*Tabla2[[#This Row],[Existencia]]</f>
        <v>5516.5</v>
      </c>
    </row>
    <row r="295" spans="1:6" x14ac:dyDescent="0.25">
      <c r="A295" s="1" t="str">
        <f>VLOOKUP('[1]INVENTARIO GENERAL '!A332,'[1]INVENTARIO GENERAL '!A330:W945,1,FALSE)</f>
        <v>MG105</v>
      </c>
      <c r="B295" s="2" t="str">
        <f>VLOOKUP(Tabla2[[#This Row],[Código ]],'[1]INVENTARIO GENERAL '!A330:W945,3,FALSE)</f>
        <v>Filto de gasoil Nissan Urvan 2018</v>
      </c>
      <c r="C295" s="1" t="str">
        <f>VLOOKUP(Tabla2[[#This Row],[Código ]],'[1]INVENTARIO GENERAL '!A330:W945,4,FALSE)</f>
        <v xml:space="preserve">UNIDADES </v>
      </c>
      <c r="D295" s="8">
        <f ca="1">VLOOKUP(Tabla2[[#This Row],[Código ]],'[1]INVENTARIO GENERAL  Modificada'!$1:$1048576,23,FALSE)</f>
        <v>3</v>
      </c>
      <c r="E295" s="8">
        <f ca="1">VLOOKUP(Tabla2[[#This Row],[Código ]],'[1]INVENTARIO GENERAL  Modificada'!$1:$1048576,25,FALSE)</f>
        <v>501.5</v>
      </c>
      <c r="F295" s="9">
        <f ca="1">+Tabla2[[#This Row],[Costo Unitario ]]*Tabla2[[#This Row],[Existencia]]</f>
        <v>1504.5</v>
      </c>
    </row>
    <row r="296" spans="1:6" x14ac:dyDescent="0.25">
      <c r="A296" s="1" t="str">
        <f>VLOOKUP('[1]INVENTARIO GENERAL '!A333,'[1]INVENTARIO GENERAL '!A331:W946,1,FALSE)</f>
        <v>MG106</v>
      </c>
      <c r="B296" s="2" t="str">
        <f>VLOOKUP(Tabla2[[#This Row],[Código ]],'[1]INVENTARIO GENERAL '!A331:W946,3,FALSE)</f>
        <v>Filto de gasoil Isuzu mu-x 4x4 2015</v>
      </c>
      <c r="C296" s="1" t="str">
        <f>VLOOKUP(Tabla2[[#This Row],[Código ]],'[1]INVENTARIO GENERAL '!A331:W946,4,FALSE)</f>
        <v xml:space="preserve">UNIDADES </v>
      </c>
      <c r="D296" s="8">
        <f ca="1">VLOOKUP(Tabla2[[#This Row],[Código ]],'[1]INVENTARIO GENERAL  Modificada'!$1:$1048576,23,FALSE)</f>
        <v>6</v>
      </c>
      <c r="E296" s="8">
        <f ca="1">VLOOKUP(Tabla2[[#This Row],[Código ]],'[1]INVENTARIO GENERAL  Modificada'!$1:$1048576,25,FALSE)</f>
        <v>265.5</v>
      </c>
      <c r="F296" s="9">
        <f ca="1">+Tabla2[[#This Row],[Costo Unitario ]]*Tabla2[[#This Row],[Existencia]]</f>
        <v>1593</v>
      </c>
    </row>
    <row r="297" spans="1:6" x14ac:dyDescent="0.25">
      <c r="A297" s="1" t="str">
        <f>VLOOKUP('[1]INVENTARIO GENERAL '!A334,'[1]INVENTARIO GENERAL '!A332:W947,1,FALSE)</f>
        <v>MG107</v>
      </c>
      <c r="B297" s="2" t="str">
        <f>VLOOKUP(Tabla2[[#This Row],[Código ]],'[1]INVENTARIO GENERAL '!A332:W947,3,FALSE)</f>
        <v>Filtro de  aire Nissan Frontier np300 2017</v>
      </c>
      <c r="C297" s="1" t="str">
        <f>VLOOKUP(Tabla2[[#This Row],[Código ]],'[1]INVENTARIO GENERAL '!A332:W947,4,FALSE)</f>
        <v xml:space="preserve">UNIDADES </v>
      </c>
      <c r="D297" s="8">
        <v>7</v>
      </c>
      <c r="E297" s="8">
        <f ca="1">VLOOKUP(Tabla2[[#This Row],[Código ]],'[1]INVENTARIO GENERAL  Modificada'!$1:$1048576,25,FALSE)</f>
        <v>545.75</v>
      </c>
      <c r="F297" s="9">
        <f ca="1">+Tabla2[[#This Row],[Costo Unitario ]]*Tabla2[[#This Row],[Existencia]]</f>
        <v>3820.25</v>
      </c>
    </row>
    <row r="298" spans="1:6" x14ac:dyDescent="0.25">
      <c r="A298" s="1" t="str">
        <f>VLOOKUP('[1]INVENTARIO GENERAL '!A335,'[1]INVENTARIO GENERAL '!A333:W948,1,FALSE)</f>
        <v>MG108</v>
      </c>
      <c r="B298" s="2" t="str">
        <f>VLOOKUP(Tabla2[[#This Row],[Código ]],'[1]INVENTARIO GENERAL '!A333:W948,3,FALSE)</f>
        <v>Filtro de aire Nissan Urvan 2018</v>
      </c>
      <c r="C298" s="1" t="str">
        <f>VLOOKUP(Tabla2[[#This Row],[Código ]],'[1]INVENTARIO GENERAL '!A333:W948,4,FALSE)</f>
        <v xml:space="preserve">UNIDADES </v>
      </c>
      <c r="D298" s="8">
        <f ca="1">VLOOKUP(Tabla2[[#This Row],[Código ]],'[1]INVENTARIO GENERAL  Modificada'!$1:$1048576,23,FALSE)</f>
        <v>6</v>
      </c>
      <c r="E298" s="8">
        <f ca="1">VLOOKUP(Tabla2[[#This Row],[Código ]],'[1]INVENTARIO GENERAL  Modificada'!$1:$1048576,25,FALSE)</f>
        <v>663.75</v>
      </c>
      <c r="F298" s="9">
        <f ca="1">+Tabla2[[#This Row],[Costo Unitario ]]*Tabla2[[#This Row],[Existencia]]</f>
        <v>3982.5</v>
      </c>
    </row>
    <row r="299" spans="1:6" x14ac:dyDescent="0.25">
      <c r="A299" s="1" t="str">
        <f>VLOOKUP('[1]INVENTARIO GENERAL '!A336,'[1]INVENTARIO GENERAL '!A334:W949,1,FALSE)</f>
        <v>MG109</v>
      </c>
      <c r="B299" s="2" t="str">
        <f>VLOOKUP(Tabla2[[#This Row],[Código ]],'[1]INVENTARIO GENERAL '!A334:W949,3,FALSE)</f>
        <v>Filtro de aire Isuzu mu-x 4x4 2015</v>
      </c>
      <c r="C299" s="1" t="str">
        <f>VLOOKUP(Tabla2[[#This Row],[Código ]],'[1]INVENTARIO GENERAL '!A334:W949,4,FALSE)</f>
        <v xml:space="preserve">UNIDADES </v>
      </c>
      <c r="D299" s="8">
        <f ca="1">VLOOKUP(Tabla2[[#This Row],[Código ]],'[1]INVENTARIO GENERAL  Modificada'!$1:$1048576,23,FALSE)</f>
        <v>5</v>
      </c>
      <c r="E299" s="8">
        <f ca="1">VLOOKUP(Tabla2[[#This Row],[Código ]],'[1]INVENTARIO GENERAL  Modificada'!$1:$1048576,25,FALSE)</f>
        <v>295</v>
      </c>
      <c r="F299" s="9">
        <f ca="1">+Tabla2[[#This Row],[Costo Unitario ]]*Tabla2[[#This Row],[Existencia]]</f>
        <v>1475</v>
      </c>
    </row>
    <row r="300" spans="1:6" x14ac:dyDescent="0.25">
      <c r="A300" s="1" t="str">
        <f>VLOOKUP('[1]INVENTARIO GENERAL '!A337,'[1]INVENTARIO GENERAL '!A335:W950,1,FALSE)</f>
        <v>MG295</v>
      </c>
      <c r="B300" s="2" t="str">
        <f>VLOOKUP(Tabla2[[#This Row],[Código ]],'[1]INVENTARIO GENERAL '!A335:W950,3,FALSE)</f>
        <v>TAMBORES DE FRENOS TRASERO NISSAN FRONTIER</v>
      </c>
      <c r="C300" s="1" t="str">
        <f>VLOOKUP(Tabla2[[#This Row],[Código ]],'[1]INVENTARIO GENERAL '!A335:W950,4,FALSE)</f>
        <v xml:space="preserve">UNIDADES </v>
      </c>
      <c r="D300" s="8">
        <f ca="1">VLOOKUP(Tabla2[[#This Row],[Código ]],'[1]INVENTARIO GENERAL  Modificada'!$1:$1048576,23,FALSE)</f>
        <v>0</v>
      </c>
      <c r="E300" s="8">
        <f ca="1">VLOOKUP(Tabla2[[#This Row],[Código ]],'[1]INVENTARIO GENERAL  Modificada'!$1:$1048576,25,FALSE)</f>
        <v>0</v>
      </c>
      <c r="F300" s="9">
        <f ca="1">+Tabla2[[#This Row],[Costo Unitario ]]*Tabla2[[#This Row],[Existencia]]</f>
        <v>0</v>
      </c>
    </row>
    <row r="301" spans="1:6" x14ac:dyDescent="0.25">
      <c r="A301" s="1" t="str">
        <f>VLOOKUP('[1]INVENTARIO GENERAL '!A338,'[1]INVENTARIO GENERAL '!A336:W951,1,FALSE)</f>
        <v>MG296</v>
      </c>
      <c r="B301" s="2" t="str">
        <f>VLOOKUP(Tabla2[[#This Row],[Código ]],'[1]INVENTARIO GENERAL '!A336:W951,3,FALSE)</f>
        <v>CILINDRO DE FRENOS TRASERO NISSAN FRONTIER</v>
      </c>
      <c r="C301" s="1" t="str">
        <f>VLOOKUP(Tabla2[[#This Row],[Código ]],'[1]INVENTARIO GENERAL '!A336:W951,4,FALSE)</f>
        <v xml:space="preserve">UNIDADES </v>
      </c>
      <c r="D301" s="8">
        <f ca="1">VLOOKUP(Tabla2[[#This Row],[Código ]],'[1]INVENTARIO GENERAL  Modificada'!$1:$1048576,23,FALSE)</f>
        <v>0</v>
      </c>
      <c r="E301" s="8">
        <f ca="1">VLOOKUP(Tabla2[[#This Row],[Código ]],'[1]INVENTARIO GENERAL  Modificada'!$1:$1048576,25,FALSE)</f>
        <v>0</v>
      </c>
      <c r="F301" s="9">
        <f ca="1">+Tabla2[[#This Row],[Costo Unitario ]]*Tabla2[[#This Row],[Existencia]]</f>
        <v>0</v>
      </c>
    </row>
    <row r="302" spans="1:6" x14ac:dyDescent="0.25">
      <c r="A302" s="1" t="str">
        <f>VLOOKUP('[1]INVENTARIO GENERAL '!A341,'[1]INVENTARIO GENERAL '!A339:W954,1,FALSE)</f>
        <v>MG277</v>
      </c>
      <c r="B302" s="2" t="str">
        <f>VLOOKUP(Tabla2[[#This Row],[Código ]],'[1]INVENTARIO GENERAL '!A339:W954,3,FALSE)</f>
        <v>HEADSET MAIDI MRD-805(AURICULARES DE TELEFONO)</v>
      </c>
      <c r="C302" s="1" t="str">
        <f>VLOOKUP(Tabla2[[#This Row],[Código ]],'[1]INVENTARIO GENERAL '!A339:W954,4,FALSE)</f>
        <v xml:space="preserve">UNIDADES </v>
      </c>
      <c r="D302" s="8">
        <f ca="1">VLOOKUP(Tabla2[[#This Row],[Código ]],'[1]INVENTARIO GENERAL  Modificada'!$1:$1048576,23,FALSE)</f>
        <v>0</v>
      </c>
      <c r="E302" s="8" t="str">
        <f ca="1">VLOOKUP(Tabla2[[#This Row],[Código ]],'[1]INVENTARIO GENERAL  Modificada'!$1:$1048576,25,FALSE)</f>
        <v>0</v>
      </c>
      <c r="F302" s="9">
        <f ca="1">+Tabla2[[#This Row],[Costo Unitario ]]*Tabla2[[#This Row],[Existencia]]</f>
        <v>0</v>
      </c>
    </row>
    <row r="303" spans="1:6" x14ac:dyDescent="0.25">
      <c r="A303" s="1" t="str">
        <f>VLOOKUP('[1]INVENTARIO GENERAL '!A344,'[1]INVENTARIO GENERAL '!A342:W957,1,FALSE)</f>
        <v>MG300</v>
      </c>
      <c r="B303" s="2" t="str">
        <f>VLOOKUP(Tabla2[[#This Row],[Código ]],'[1]INVENTARIO GENERAL '!A342:W957,3,FALSE)</f>
        <v>KIT DE FLASH PARA CÁMARA GODOX VING V860III TTL</v>
      </c>
      <c r="C303" s="1" t="str">
        <f>VLOOKUP(Tabla2[[#This Row],[Código ]],'[1]INVENTARIO GENERAL '!A342:W957,4,FALSE)</f>
        <v xml:space="preserve">UNIDADES </v>
      </c>
      <c r="D303" s="8">
        <f ca="1">VLOOKUP(Tabla2[[#This Row],[Código ]],'[1]INVENTARIO GENERAL  Modificada'!$1:$1048576,23,FALSE)</f>
        <v>0</v>
      </c>
      <c r="E303" s="8" t="str">
        <f ca="1">VLOOKUP(Tabla2[[#This Row],[Código ]],'[1]INVENTARIO GENERAL  Modificada'!$1:$1048576,25,FALSE)</f>
        <v>0</v>
      </c>
      <c r="F303" s="9">
        <f ca="1">+Tabla2[[#This Row],[Costo Unitario ]]*Tabla2[[#This Row],[Existencia]]</f>
        <v>0</v>
      </c>
    </row>
    <row r="304" spans="1:6" x14ac:dyDescent="0.25">
      <c r="A304" s="1" t="str">
        <f>VLOOKUP('[1]INVENTARIO GENERAL '!A345,'[1]INVENTARIO GENERAL '!A343:W958,1,FALSE)</f>
        <v>MG301</v>
      </c>
      <c r="B304" s="2" t="str">
        <f>VLOOKUP(Tabla2[[#This Row],[Código ]],'[1]INVENTARIO GENERAL '!A343:W958,3,FALSE)</f>
        <v>ADAPTADOR DE RED USB WIFI TENDA U2, 2.4GHZ</v>
      </c>
      <c r="C304" s="1" t="str">
        <f>VLOOKUP(Tabla2[[#This Row],[Código ]],'[1]INVENTARIO GENERAL '!A343:W958,4,FALSE)</f>
        <v xml:space="preserve">UNIDADES </v>
      </c>
      <c r="D304" s="8">
        <f ca="1">VLOOKUP(Tabla2[[#This Row],[Código ]],'[1]INVENTARIO GENERAL  Modificada'!$1:$1048576,23,FALSE)</f>
        <v>0</v>
      </c>
      <c r="E304" s="8" t="str">
        <f ca="1">VLOOKUP(Tabla2[[#This Row],[Código ]],'[1]INVENTARIO GENERAL  Modificada'!$1:$1048576,25,FALSE)</f>
        <v>0</v>
      </c>
      <c r="F304" s="9">
        <f ca="1">+Tabla2[[#This Row],[Costo Unitario ]]*Tabla2[[#This Row],[Existencia]]</f>
        <v>0</v>
      </c>
    </row>
    <row r="305" spans="1:6" x14ac:dyDescent="0.25">
      <c r="A305" s="1" t="str">
        <f>VLOOKUP('[1]INVENTARIO GENERAL '!A348,'[1]INVENTARIO GENERAL '!A346:W961,1,FALSE)</f>
        <v>MG231</v>
      </c>
      <c r="B305" s="2" t="str">
        <f>VLOOKUP(Tabla2[[#This Row],[Código ]],'[1]INVENTARIO GENERAL '!A346:W961,3,FALSE)</f>
        <v>INDICADOR DE PISO MOJADO</v>
      </c>
      <c r="C305" s="1" t="str">
        <f>VLOOKUP(Tabla2[[#This Row],[Código ]],'[1]INVENTARIO GENERAL '!A346:W961,4,FALSE)</f>
        <v xml:space="preserve">UNIDADES </v>
      </c>
      <c r="D305" s="8">
        <f ca="1">VLOOKUP(Tabla2[[#This Row],[Código ]],'[1]INVENTARIO GENERAL  Modificada'!$1:$1048576,23,FALSE)</f>
        <v>1</v>
      </c>
      <c r="E305" s="8">
        <f ca="1">VLOOKUP(Tabla2[[#This Row],[Código ]],'[1]INVENTARIO GENERAL  Modificada'!$1:$1048576,25,FALSE)</f>
        <v>2295.02</v>
      </c>
      <c r="F305" s="9">
        <f ca="1">+Tabla2[[#This Row],[Costo Unitario ]]*Tabla2[[#This Row],[Existencia]]</f>
        <v>2295.02</v>
      </c>
    </row>
    <row r="306" spans="1:6" x14ac:dyDescent="0.25">
      <c r="A306" s="1" t="str">
        <f>VLOOKUP('[1]INVENTARIO GENERAL '!A349,'[1]INVENTARIO GENERAL '!A347:W962,1,FALSE)</f>
        <v>MG269</v>
      </c>
      <c r="B306" s="2" t="str">
        <f>VLOOKUP(Tabla2[[#This Row],[Código ]],'[1]INVENTARIO GENERAL '!A347:W962,3,FALSE)</f>
        <v>BUZON EN METAL  CONVINIL</v>
      </c>
      <c r="C306" s="1" t="str">
        <f>VLOOKUP(Tabla2[[#This Row],[Código ]],'[1]INVENTARIO GENERAL '!A347:W962,4,FALSE)</f>
        <v xml:space="preserve">UNIDADES </v>
      </c>
      <c r="D306" s="8">
        <f ca="1">VLOOKUP(Tabla2[[#This Row],[Código ]],'[1]INVENTARIO GENERAL  Modificada'!$1:$1048576,23,FALSE)</f>
        <v>0</v>
      </c>
      <c r="E306" s="8">
        <f ca="1">VLOOKUP(Tabla2[[#This Row],[Código ]],'[1]INVENTARIO GENERAL  Modificada'!$1:$1048576,25,FALSE)</f>
        <v>0</v>
      </c>
      <c r="F306" s="9">
        <f ca="1">+Tabla2[[#This Row],[Costo Unitario ]]*Tabla2[[#This Row],[Existencia]]</f>
        <v>0</v>
      </c>
    </row>
    <row r="307" spans="1:6" x14ac:dyDescent="0.25">
      <c r="A307" s="1" t="str">
        <f>VLOOKUP('[1]INVENTARIO GENERAL '!A350,'[1]INVENTARIO GENERAL '!A348:W963,1,FALSE)</f>
        <v>MG268</v>
      </c>
      <c r="B307" s="2" t="str">
        <f>VLOOKUP(Tabla2[[#This Row],[Código ]],'[1]INVENTARIO GENERAL '!A348:W963,3,FALSE)</f>
        <v>LETREROS ACRILICO BLANCO</v>
      </c>
      <c r="C307" s="1" t="str">
        <f>VLOOKUP(Tabla2[[#This Row],[Código ]],'[1]INVENTARIO GENERAL '!A348:W963,4,FALSE)</f>
        <v xml:space="preserve">UNIDADES </v>
      </c>
      <c r="D307" s="8">
        <f ca="1">VLOOKUP(Tabla2[[#This Row],[Código ]],'[1]INVENTARIO GENERAL  Modificada'!$1:$1048576,23,FALSE)</f>
        <v>0</v>
      </c>
      <c r="E307" s="8">
        <f ca="1">VLOOKUP(Tabla2[[#This Row],[Código ]],'[1]INVENTARIO GENERAL  Modificada'!$1:$1048576,25,FALSE)</f>
        <v>0</v>
      </c>
      <c r="F307" s="9">
        <f ca="1">+Tabla2[[#This Row],[Costo Unitario ]]*Tabla2[[#This Row],[Existencia]]</f>
        <v>0</v>
      </c>
    </row>
    <row r="308" spans="1:6" x14ac:dyDescent="0.25">
      <c r="A308" s="1" t="str">
        <f>VLOOKUP('[1]INVENTARIO GENERAL '!A351,'[1]INVENTARIO GENERAL '!A349:W964,1,FALSE)</f>
        <v>MG196</v>
      </c>
      <c r="B308" s="2" t="str">
        <f>VLOOKUP(Tabla2[[#This Row],[Código ]],'[1]INVENTARIO GENERAL '!A349:W964,3,FALSE)</f>
        <v>Buzón de denuncia Ética e Integridad</v>
      </c>
      <c r="C308" s="1" t="s">
        <v>6</v>
      </c>
      <c r="D308" s="8">
        <f ca="1">VLOOKUP(Tabla2[[#This Row],[Código ]],'[1]INVENTARIO GENERAL  Modificada'!$1:$1048576,23,FALSE)</f>
        <v>0</v>
      </c>
      <c r="E308" s="8">
        <f ca="1">VLOOKUP(Tabla2[[#This Row],[Código ]],'[1]INVENTARIO GENERAL  Modificada'!$1:$1048576,25,FALSE)</f>
        <v>0</v>
      </c>
      <c r="F308" s="9">
        <f ca="1">+Tabla2[[#This Row],[Costo Unitario ]]*Tabla2[[#This Row],[Existencia]]</f>
        <v>0</v>
      </c>
    </row>
    <row r="309" spans="1:6" ht="15.75" thickBot="1" x14ac:dyDescent="0.3">
      <c r="A309" s="1" t="s">
        <v>7</v>
      </c>
      <c r="B309" s="2" t="s">
        <v>8</v>
      </c>
      <c r="C309" s="1" t="s">
        <v>6</v>
      </c>
      <c r="D309" s="8">
        <f ca="1">VLOOKUP(Tabla2[[#This Row],[Código ]],'[1]INVENTARIO GENERAL  Modificada'!$1:$1048576,23,FALSE)</f>
        <v>4</v>
      </c>
      <c r="E309" s="8">
        <f ca="1">VLOOKUP(Tabla2[[#This Row],[Código ]],'[1]INVENTARIO GENERAL  Modificada'!$1:$1048576,25,FALSE)</f>
        <v>114</v>
      </c>
      <c r="F309" s="9">
        <f ca="1">+Tabla2[[#This Row],[Costo Unitario ]]*Tabla2[[#This Row],[Existencia]]</f>
        <v>456</v>
      </c>
    </row>
    <row r="310" spans="1:6" ht="16.5" thickBot="1" x14ac:dyDescent="0.3">
      <c r="A310" s="10"/>
      <c r="B310" s="11"/>
      <c r="C310" s="10"/>
      <c r="D310" s="12"/>
      <c r="E310" s="13"/>
      <c r="F310" s="21">
        <f ca="1">SUBTOTAL(109,Tabla2[Valor total RD$])</f>
        <v>770199.24676195648</v>
      </c>
    </row>
    <row r="311" spans="1:6" x14ac:dyDescent="0.25">
      <c r="A311" s="1"/>
      <c r="B311" s="2"/>
      <c r="C311" s="1"/>
      <c r="D311" s="3"/>
      <c r="E311" s="1"/>
      <c r="F311" s="2"/>
    </row>
    <row r="312" spans="1:6" x14ac:dyDescent="0.25">
      <c r="A312" s="1"/>
      <c r="B312" s="2"/>
      <c r="C312" s="1"/>
      <c r="D312" s="3"/>
      <c r="E312" s="1"/>
      <c r="F312" s="14"/>
    </row>
    <row r="313" spans="1:6" ht="18.75" x14ac:dyDescent="0.3">
      <c r="A313" s="15" t="s">
        <v>9</v>
      </c>
      <c r="B313" s="2"/>
      <c r="C313" s="1"/>
      <c r="D313" s="16" t="s">
        <v>10</v>
      </c>
      <c r="E313" s="1"/>
      <c r="F313" s="2"/>
    </row>
    <row r="314" spans="1:6" ht="60.75" customHeight="1" x14ac:dyDescent="0.25">
      <c r="A314" s="1"/>
      <c r="B314" s="2"/>
      <c r="C314" s="1"/>
      <c r="D314" s="3"/>
      <c r="E314" s="1"/>
      <c r="F314" s="2"/>
    </row>
    <row r="315" spans="1:6" ht="36" customHeight="1" x14ac:dyDescent="0.3">
      <c r="A315" s="17" t="s">
        <v>11</v>
      </c>
      <c r="B315" s="17"/>
      <c r="C315" s="18"/>
      <c r="D315" s="17" t="s">
        <v>12</v>
      </c>
      <c r="E315" s="17"/>
      <c r="F315" s="17"/>
    </row>
  </sheetData>
  <mergeCells count="3">
    <mergeCell ref="A2:F2"/>
    <mergeCell ref="A315:B315"/>
    <mergeCell ref="D315:F315"/>
  </mergeCells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Tania De León Nuñez</dc:creator>
  <cp:lastModifiedBy>Lucy Tania De León Nuñez</cp:lastModifiedBy>
  <dcterms:created xsi:type="dcterms:W3CDTF">2025-07-09T19:34:59Z</dcterms:created>
  <dcterms:modified xsi:type="dcterms:W3CDTF">2025-07-09T19:36:42Z</dcterms:modified>
</cp:coreProperties>
</file>