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1/Contratados/"/>
    </mc:Choice>
  </mc:AlternateContent>
  <xr:revisionPtr revIDLastSave="0" documentId="8_{5AA26630-F52B-4A9A-B03E-0DF3B7506530}" xr6:coauthVersionLast="47" xr6:coauthVersionMax="47" xr10:uidLastSave="{00000000-0000-0000-0000-000000000000}"/>
  <bookViews>
    <workbookView xWindow="-120" yWindow="-120" windowWidth="29040" windowHeight="15720" xr2:uid="{C8C445D3-D231-4189-8B59-0311D8FBCA7A}"/>
  </bookViews>
  <sheets>
    <sheet name="Contratados Junio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D9" i="1"/>
  <c r="I8" i="1"/>
  <c r="I9" i="1" s="1"/>
  <c r="H8" i="1"/>
  <c r="H9" i="1" s="1"/>
  <c r="G8" i="1"/>
  <c r="G9" i="1" s="1"/>
  <c r="F8" i="1"/>
  <c r="F9" i="1" s="1"/>
  <c r="E8" i="1"/>
  <c r="E9" i="1" s="1"/>
  <c r="L8" i="1" l="1"/>
  <c r="L9" i="1" s="1"/>
  <c r="J8" i="1"/>
  <c r="J9" i="1" s="1"/>
  <c r="M8" i="1"/>
  <c r="M9" i="1" l="1"/>
  <c r="N8" i="1"/>
  <c r="N9" i="1" s="1"/>
</calcChain>
</file>

<file path=xl/sharedStrings.xml><?xml version="1.0" encoding="utf-8"?>
<sst xmlns="http://schemas.openxmlformats.org/spreadsheetml/2006/main" count="30" uniqueCount="30">
  <si>
    <t xml:space="preserve"> Nómina Empleados Contratados. Al mes Junio 2021</t>
  </si>
  <si>
    <t>Nombres y Apellidos</t>
  </si>
  <si>
    <t>Cargo</t>
  </si>
  <si>
    <t>Sueldo Bruto RD$</t>
  </si>
  <si>
    <t>Deduciones a Empleados SFS/TSS/</t>
  </si>
  <si>
    <t>Aportes Empleador</t>
  </si>
  <si>
    <t>Total TSS</t>
  </si>
  <si>
    <t xml:space="preserve">Total Deduciones Empleados </t>
  </si>
  <si>
    <t>Neto a Pagar Valor RD$</t>
  </si>
  <si>
    <t>S. F.S 3.04%</t>
  </si>
  <si>
    <t>R.P 2.87%</t>
  </si>
  <si>
    <t>C.S.F.S 7.09%</t>
  </si>
  <si>
    <t>C.P 7.10%</t>
  </si>
  <si>
    <t>S.R.L 1.15%</t>
  </si>
  <si>
    <t>INAVI</t>
  </si>
  <si>
    <t>ISR</t>
  </si>
  <si>
    <t>Asdruval Antonio Montilla Valdez</t>
  </si>
  <si>
    <t>Asesor</t>
  </si>
  <si>
    <t>TOTALES</t>
  </si>
  <si>
    <t>Objs.
 2.1.1.1.08</t>
  </si>
  <si>
    <t>2.1.5.1.01</t>
  </si>
  <si>
    <t xml:space="preserve">
2.1.5.2.01</t>
  </si>
  <si>
    <t>2.4.5.2.02</t>
  </si>
  <si>
    <t>2.2.8.8.01</t>
  </si>
  <si>
    <t>Preparado por:</t>
  </si>
  <si>
    <t>Revisado por:</t>
  </si>
  <si>
    <t>Autorizado por:</t>
  </si>
  <si>
    <r>
      <rPr>
        <b/>
        <sz val="11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 xml:space="preserve"> </t>
    </r>
    <r>
      <rPr>
        <b/>
        <u/>
        <sz val="12"/>
        <color theme="1"/>
        <rFont val="Palatino Linotype"/>
        <family val="1"/>
      </rPr>
      <t xml:space="preserve">Yaquelin Rodríguez Garcia </t>
    </r>
    <r>
      <rPr>
        <b/>
        <sz val="12"/>
        <color theme="1"/>
        <rFont val="Palatino Linotype"/>
        <family val="1"/>
      </rPr>
      <t xml:space="preserve">  </t>
    </r>
    <r>
      <rPr>
        <b/>
        <sz val="11"/>
        <color theme="1"/>
        <rFont val="Palatino Linotype"/>
        <family val="1"/>
      </rPr>
      <t xml:space="preserve">
</t>
    </r>
    <r>
      <rPr>
        <b/>
        <sz val="10"/>
        <color theme="1"/>
        <rFont val="Palatino Linotype"/>
        <family val="1"/>
      </rPr>
      <t>Encargada de Recursos Humanos</t>
    </r>
  </si>
  <si>
    <r>
      <rPr>
        <b/>
        <sz val="9"/>
        <color theme="1"/>
        <rFont val="Palatino Linotype"/>
        <family val="1"/>
      </rPr>
      <t xml:space="preserve"> </t>
    </r>
    <r>
      <rPr>
        <b/>
        <u/>
        <sz val="11"/>
        <color theme="1"/>
        <rFont val="Palatino Linotype"/>
        <family val="1"/>
      </rPr>
      <t>Luis German Perez B.</t>
    </r>
    <r>
      <rPr>
        <b/>
        <sz val="9"/>
        <color theme="1"/>
        <rFont val="Palatino Linotype"/>
        <family val="1"/>
      </rPr>
      <t xml:space="preserve">  
Enc. Depto. Administrativo</t>
    </r>
  </si>
  <si>
    <r>
      <rPr>
        <b/>
        <u/>
        <sz val="10"/>
        <color theme="1"/>
        <rFont val="Palatino Linotype"/>
        <family val="1"/>
      </rPr>
      <t xml:space="preserve"> Kohuris Henríquez Disla</t>
    </r>
    <r>
      <rPr>
        <b/>
        <sz val="10"/>
        <color theme="1"/>
        <rFont val="Palatino Linotype"/>
        <family val="1"/>
      </rPr>
      <t xml:space="preserve">
</t>
    </r>
    <r>
      <rPr>
        <b/>
        <sz val="9"/>
        <color theme="1"/>
        <rFont val="Palatino Linotype"/>
        <family val="1"/>
      </rPr>
      <t>Director 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</si>
</sst>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b/>
      <sz val="8"/>
      <color theme="1"/>
      <name val="Palatino Linotype"/>
      <family val="1"/>
    </font>
    <font>
      <b/>
      <sz val="8"/>
      <color rgb="FFFF0000"/>
      <name val="Palatino Linotype"/>
      <family val="1"/>
    </font>
    <font>
      <b/>
      <sz val="11"/>
      <color rgb="FFFF0000"/>
      <name val="Palatino Linotype"/>
      <family val="1"/>
    </font>
    <font>
      <b/>
      <sz val="9"/>
      <color theme="1"/>
      <name val="Palatino Linotype"/>
      <family val="1"/>
    </font>
    <font>
      <sz val="10"/>
      <name val="Arial"/>
      <family val="2"/>
    </font>
    <font>
      <b/>
      <sz val="14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2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u/>
      <sz val="12"/>
      <color theme="1"/>
      <name val="Palatino Linotype"/>
      <family val="1"/>
    </font>
    <font>
      <b/>
      <u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3" fontId="1" fillId="2" borderId="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5" fillId="0" borderId="12" xfId="0" applyFont="1" applyBorder="1"/>
    <xf numFmtId="39" fontId="1" fillId="2" borderId="13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/>
    </xf>
    <xf numFmtId="43" fontId="1" fillId="2" borderId="9" xfId="0" applyNumberFormat="1" applyFont="1" applyFill="1" applyBorder="1" applyAlignment="1">
      <alignment horizontal="right" vertical="center"/>
    </xf>
    <xf numFmtId="43" fontId="1" fillId="2" borderId="13" xfId="0" applyNumberFormat="1" applyFont="1" applyFill="1" applyBorder="1" applyAlignment="1">
      <alignment horizontal="right" vertical="center"/>
    </xf>
    <xf numFmtId="0" fontId="1" fillId="2" borderId="13" xfId="0" applyFont="1" applyFill="1" applyBorder="1"/>
    <xf numFmtId="43" fontId="1" fillId="2" borderId="13" xfId="0" applyNumberFormat="1" applyFont="1" applyFill="1" applyBorder="1"/>
    <xf numFmtId="43" fontId="1" fillId="2" borderId="13" xfId="0" applyNumberFormat="1" applyFont="1" applyFill="1" applyBorder="1" applyAlignment="1">
      <alignment horizontal="right"/>
    </xf>
    <xf numFmtId="0" fontId="1" fillId="2" borderId="6" xfId="0" applyFont="1" applyFill="1" applyBorder="1"/>
    <xf numFmtId="0" fontId="8" fillId="2" borderId="13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wrapText="1"/>
    </xf>
    <xf numFmtId="0" fontId="1" fillId="0" borderId="13" xfId="0" applyFont="1" applyBorder="1"/>
    <xf numFmtId="0" fontId="8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1" fillId="0" borderId="0" xfId="0" applyFont="1"/>
    <xf numFmtId="0" fontId="9" fillId="2" borderId="0" xfId="0" applyFont="1" applyFill="1"/>
    <xf numFmtId="0" fontId="9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0</xdr:row>
      <xdr:rowOff>47625</xdr:rowOff>
    </xdr:from>
    <xdr:ext cx="1828800" cy="771525"/>
    <xdr:pic>
      <xdr:nvPicPr>
        <xdr:cNvPr id="2" name="image5.png">
          <a:extLst>
            <a:ext uri="{FF2B5EF4-FFF2-40B4-BE49-F238E27FC236}">
              <a16:creationId xmlns:a16="http://schemas.microsoft.com/office/drawing/2014/main" id="{AB968B32-A59E-4E2E-8A79-B61C410F810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33850" y="47625"/>
          <a:ext cx="1828800" cy="771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B7C6B-C7AE-4161-B979-21B820E3409C}">
  <dimension ref="A1:N19"/>
  <sheetViews>
    <sheetView tabSelected="1" workbookViewId="0">
      <selection activeCell="B11" sqref="B11"/>
    </sheetView>
  </sheetViews>
  <sheetFormatPr baseColWidth="10" defaultRowHeight="15" x14ac:dyDescent="0.25"/>
  <cols>
    <col min="1" max="1" width="4.28515625" customWidth="1"/>
  </cols>
  <sheetData>
    <row r="1" spans="1:14" ht="15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7.25" x14ac:dyDescent="0.35">
      <c r="A2" s="2"/>
      <c r="B2" s="3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.75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 thickBot="1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6.5" thickBot="1" x14ac:dyDescent="0.35">
      <c r="A5" s="1"/>
      <c r="B5" s="6" t="s">
        <v>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</row>
    <row r="6" spans="1:14" ht="24" customHeight="1" x14ac:dyDescent="0.3">
      <c r="A6" s="1"/>
      <c r="B6" s="9" t="s">
        <v>1</v>
      </c>
      <c r="C6" s="10" t="s">
        <v>2</v>
      </c>
      <c r="D6" s="11" t="s">
        <v>3</v>
      </c>
      <c r="E6" s="12" t="s">
        <v>4</v>
      </c>
      <c r="F6" s="13"/>
      <c r="G6" s="12" t="s">
        <v>5</v>
      </c>
      <c r="H6" s="14"/>
      <c r="I6" s="13"/>
      <c r="J6" s="15" t="s">
        <v>6</v>
      </c>
      <c r="K6" s="16"/>
      <c r="L6" s="13"/>
      <c r="M6" s="17" t="s">
        <v>7</v>
      </c>
      <c r="N6" s="9" t="s">
        <v>8</v>
      </c>
    </row>
    <row r="7" spans="1:14" ht="15" customHeight="1" x14ac:dyDescent="0.3">
      <c r="A7" s="1"/>
      <c r="B7" s="18"/>
      <c r="C7" s="19"/>
      <c r="D7" s="18"/>
      <c r="E7" s="20" t="s">
        <v>9</v>
      </c>
      <c r="F7" s="21" t="s">
        <v>10</v>
      </c>
      <c r="G7" s="21" t="s">
        <v>11</v>
      </c>
      <c r="H7" s="21" t="s">
        <v>12</v>
      </c>
      <c r="I7" s="21" t="s">
        <v>13</v>
      </c>
      <c r="J7" s="18"/>
      <c r="K7" s="22" t="s">
        <v>14</v>
      </c>
      <c r="L7" s="23" t="s">
        <v>15</v>
      </c>
      <c r="M7" s="18"/>
      <c r="N7" s="18"/>
    </row>
    <row r="8" spans="1:14" ht="69" x14ac:dyDescent="0.25">
      <c r="A8" s="24"/>
      <c r="B8" s="25" t="s">
        <v>16</v>
      </c>
      <c r="C8" s="26" t="s">
        <v>17</v>
      </c>
      <c r="D8" s="27">
        <v>110000</v>
      </c>
      <c r="E8" s="20">
        <f>D8*3.04%</f>
        <v>3344</v>
      </c>
      <c r="F8" s="20">
        <f>D8*2.87%</f>
        <v>3157</v>
      </c>
      <c r="G8" s="20">
        <f>D8*7.09%</f>
        <v>7799.0000000000009</v>
      </c>
      <c r="H8" s="20">
        <f>D8*7.1%</f>
        <v>7809.9999999999991</v>
      </c>
      <c r="I8" s="20">
        <f>53928*1.15%</f>
        <v>620.17200000000003</v>
      </c>
      <c r="J8" s="28">
        <f>SUM(E8:I8)</f>
        <v>22730.171999999999</v>
      </c>
      <c r="K8" s="28">
        <v>25</v>
      </c>
      <c r="L8" s="28">
        <f>+IF((D8-E8-F8)*12&lt;416220,0,IF(AND((D8-E8-F8)*12&gt;=416220.01,(D8-E8-F8)*12&lt;=624329),(((D8-E8-F8)*12)-416220.01)*0.15,IF(AND((D8-E8-F8)*12&gt;=624329.01,(D8-E8-F8)*12&lt;=867123),((((D8-E8-F8)*12)-624329.01)*0.2)+31216,IF((D8-E8-F8)*12&gt;=867123.01,((((D8-E8-F8)*12)-867123.01)*0.25)+79776,0))))/12</f>
        <v>14457.687291666667</v>
      </c>
      <c r="M8" s="28">
        <f>E8+F8+K8+L8</f>
        <v>20983.687291666669</v>
      </c>
      <c r="N8" s="28">
        <f>D8-M8</f>
        <v>89016.312708333338</v>
      </c>
    </row>
    <row r="9" spans="1:14" ht="15.75" x14ac:dyDescent="0.3">
      <c r="A9" s="1"/>
      <c r="B9" s="29" t="s">
        <v>18</v>
      </c>
      <c r="C9" s="29"/>
      <c r="D9" s="30">
        <f>D8</f>
        <v>110000</v>
      </c>
      <c r="E9" s="31">
        <f t="shared" ref="E9:N9" si="0">SUM(E8)</f>
        <v>3344</v>
      </c>
      <c r="F9" s="31">
        <f t="shared" si="0"/>
        <v>3157</v>
      </c>
      <c r="G9" s="31">
        <f t="shared" si="0"/>
        <v>7799.0000000000009</v>
      </c>
      <c r="H9" s="31">
        <f t="shared" si="0"/>
        <v>7809.9999999999991</v>
      </c>
      <c r="I9" s="31">
        <f t="shared" si="0"/>
        <v>620.17200000000003</v>
      </c>
      <c r="J9" s="31">
        <f t="shared" si="0"/>
        <v>22730.171999999999</v>
      </c>
      <c r="K9" s="31">
        <f t="shared" si="0"/>
        <v>25</v>
      </c>
      <c r="L9" s="31">
        <f t="shared" si="0"/>
        <v>14457.687291666667</v>
      </c>
      <c r="M9" s="31">
        <f t="shared" si="0"/>
        <v>20983.687291666669</v>
      </c>
      <c r="N9" s="31">
        <f t="shared" si="0"/>
        <v>89016.312708333338</v>
      </c>
    </row>
    <row r="10" spans="1:14" ht="30" x14ac:dyDescent="0.3">
      <c r="A10" s="1"/>
      <c r="B10" s="32"/>
      <c r="C10" s="14"/>
      <c r="D10" s="33" t="s">
        <v>19</v>
      </c>
      <c r="E10" s="34" t="s">
        <v>20</v>
      </c>
      <c r="F10" s="35" t="s">
        <v>21</v>
      </c>
      <c r="G10" s="29"/>
      <c r="H10" s="36"/>
      <c r="I10" s="29"/>
      <c r="J10" s="29"/>
      <c r="K10" s="35" t="s">
        <v>22</v>
      </c>
      <c r="L10" s="35" t="s">
        <v>23</v>
      </c>
      <c r="M10" s="29"/>
      <c r="N10" s="29"/>
    </row>
    <row r="11" spans="1:14" ht="15.75" x14ac:dyDescent="0.3">
      <c r="A11" s="1"/>
      <c r="B11" s="1"/>
      <c r="C11" s="1"/>
      <c r="D11" s="37"/>
      <c r="E11" s="38"/>
      <c r="F11" s="39"/>
      <c r="G11" s="1"/>
      <c r="H11" s="40"/>
      <c r="I11" s="1"/>
      <c r="J11" s="1"/>
      <c r="K11" s="39"/>
      <c r="L11" s="39"/>
      <c r="M11" s="1"/>
      <c r="N11" s="1"/>
    </row>
    <row r="12" spans="1:14" ht="15.75" x14ac:dyDescent="0.3">
      <c r="A12" s="1"/>
      <c r="B12" s="1"/>
      <c r="C12" s="1"/>
      <c r="D12" s="37"/>
      <c r="E12" s="38"/>
      <c r="F12" s="39"/>
      <c r="G12" s="1"/>
      <c r="H12" s="1"/>
      <c r="I12" s="1"/>
      <c r="J12" s="1"/>
      <c r="K12" s="39"/>
      <c r="L12" s="39"/>
      <c r="M12" s="1"/>
      <c r="N12" s="1"/>
    </row>
    <row r="13" spans="1:14" ht="15.75" x14ac:dyDescent="0.3">
      <c r="A13" s="1"/>
      <c r="B13" s="1"/>
      <c r="C13" s="1"/>
      <c r="D13" s="37"/>
      <c r="E13" s="38"/>
      <c r="F13" s="39"/>
      <c r="G13" s="1"/>
      <c r="H13" s="1"/>
      <c r="I13" s="1"/>
      <c r="J13" s="1"/>
      <c r="K13" s="39"/>
      <c r="L13" s="39"/>
      <c r="M13" s="1"/>
      <c r="N13" s="1"/>
    </row>
    <row r="14" spans="1:14" ht="18" x14ac:dyDescent="0.35">
      <c r="A14" s="1"/>
      <c r="B14" s="41" t="s">
        <v>24</v>
      </c>
      <c r="C14" s="1"/>
      <c r="D14" s="42" t="s">
        <v>25</v>
      </c>
      <c r="E14" s="5"/>
      <c r="F14" s="39"/>
      <c r="G14" s="1"/>
      <c r="H14" s="1"/>
      <c r="I14" s="1"/>
      <c r="J14" s="43" t="s">
        <v>26</v>
      </c>
      <c r="K14" s="5"/>
      <c r="L14" s="39"/>
      <c r="M14" s="1"/>
      <c r="N14" s="1"/>
    </row>
    <row r="15" spans="1:14" ht="15.75" x14ac:dyDescent="0.3">
      <c r="A15" s="1"/>
      <c r="B15" s="1"/>
      <c r="C15" s="1"/>
      <c r="D15" s="37"/>
      <c r="E15" s="38"/>
      <c r="F15" s="39"/>
      <c r="G15" s="1"/>
      <c r="H15" s="1"/>
      <c r="I15" s="1"/>
      <c r="J15" s="1"/>
      <c r="K15" s="39"/>
      <c r="L15" s="39"/>
      <c r="M15" s="1"/>
      <c r="N15" s="1"/>
    </row>
    <row r="16" spans="1:14" ht="15.75" x14ac:dyDescent="0.3">
      <c r="A16" s="1"/>
      <c r="B16" s="1"/>
      <c r="C16" s="1"/>
      <c r="D16" s="37"/>
      <c r="E16" s="38"/>
      <c r="F16" s="39"/>
      <c r="G16" s="1"/>
      <c r="H16" s="1"/>
      <c r="I16" s="1"/>
      <c r="J16" s="1"/>
      <c r="K16" s="39"/>
      <c r="L16" s="39"/>
      <c r="M16" s="1"/>
      <c r="N16" s="1"/>
    </row>
    <row r="17" spans="1:14" ht="15.75" x14ac:dyDescent="0.3">
      <c r="A17" s="1"/>
      <c r="B17" s="43" t="s">
        <v>27</v>
      </c>
      <c r="C17" s="5"/>
      <c r="D17" s="37"/>
      <c r="E17" s="44" t="s">
        <v>28</v>
      </c>
      <c r="F17" s="5"/>
      <c r="G17" s="5"/>
      <c r="H17" s="1"/>
      <c r="I17" s="1"/>
      <c r="J17" s="1"/>
      <c r="K17" s="45" t="s">
        <v>29</v>
      </c>
      <c r="L17" s="5"/>
      <c r="M17" s="5"/>
      <c r="N17" s="1"/>
    </row>
    <row r="18" spans="1:14" ht="15.75" x14ac:dyDescent="0.3">
      <c r="A18" s="1"/>
      <c r="B18" s="5"/>
      <c r="C18" s="5"/>
      <c r="D18" s="37"/>
      <c r="E18" s="5"/>
      <c r="F18" s="5"/>
      <c r="G18" s="5"/>
      <c r="H18" s="1"/>
      <c r="I18" s="1"/>
      <c r="J18" s="1"/>
      <c r="K18" s="5"/>
      <c r="L18" s="5"/>
      <c r="M18" s="5"/>
      <c r="N18" s="1"/>
    </row>
    <row r="19" spans="1:14" ht="15.75" x14ac:dyDescent="0.3">
      <c r="A19" s="1"/>
      <c r="B19" s="1"/>
      <c r="C19" s="1"/>
      <c r="D19" s="37"/>
      <c r="E19" s="38"/>
      <c r="F19" s="39"/>
      <c r="G19" s="1"/>
      <c r="H19" s="1"/>
      <c r="I19" s="1"/>
      <c r="J19" s="1"/>
      <c r="K19" s="39"/>
      <c r="L19" s="39"/>
      <c r="M19" s="1"/>
      <c r="N19" s="1"/>
    </row>
  </sheetData>
  <mergeCells count="18">
    <mergeCell ref="B17:C18"/>
    <mergeCell ref="E17:G18"/>
    <mergeCell ref="K17:M18"/>
    <mergeCell ref="K6:L6"/>
    <mergeCell ref="M6:M7"/>
    <mergeCell ref="N6:N7"/>
    <mergeCell ref="B10:C10"/>
    <mergeCell ref="D14:E14"/>
    <mergeCell ref="J14:K14"/>
    <mergeCell ref="A3:N3"/>
    <mergeCell ref="A4:N4"/>
    <mergeCell ref="B5:N5"/>
    <mergeCell ref="B6:B7"/>
    <mergeCell ref="C6:C7"/>
    <mergeCell ref="D6:D7"/>
    <mergeCell ref="E6:F6"/>
    <mergeCell ref="G6:I6"/>
    <mergeCell ref="J6:J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Contratados Junio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2025-07-03T13:14:48Z</dcterms:created>
  <dcterms:modified xsi:type="dcterms:W3CDTF">2025-07-03T13:17:58Z</dcterms:modified>
</cp:coreProperties>
</file>