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Ingreso y Egreso\"/>
    </mc:Choice>
  </mc:AlternateContent>
  <xr:revisionPtr revIDLastSave="0" documentId="13_ncr:1_{93691E33-F4B2-48DA-97BA-66CDD963092A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E55" i="1"/>
  <c r="D55" i="1"/>
  <c r="F55" i="1" l="1"/>
</calcChain>
</file>

<file path=xl/sharedStrings.xml><?xml version="1.0" encoding="utf-8"?>
<sst xmlns="http://schemas.openxmlformats.org/spreadsheetml/2006/main" count="156" uniqueCount="124">
  <si>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</si>
  <si>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</si>
  <si>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</si>
  <si>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</si>
  <si>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</si>
  <si>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</si>
  <si>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</si>
  <si>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</si>
  <si>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</si>
  <si>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</si>
  <si>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</si>
  <si>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</si>
  <si>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</si>
  <si>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</si>
  <si>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</si>
  <si>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</si>
  <si>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</si>
  <si>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</si>
  <si>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</si>
  <si>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</si>
  <si>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 xml:space="preserve">         Correspondiente al mes de marzo 2025</t>
  </si>
  <si>
    <t>Pago póliza de seguro no. 2-2-501-0238228 vehículo de DIGERA placa no. I081596 con vigencia desde 22/03/2025 hasta 22/03/2026.</t>
  </si>
  <si>
    <t>Estación modular doble, color melamina haya, 120x70x120, con archivero sin tapa.</t>
  </si>
  <si>
    <t>Mantenimiento y reparación de equipos tecnologicos de Digera.</t>
  </si>
  <si>
    <t>Adquisición de gastable para ser usados en Digera.</t>
  </si>
  <si>
    <t>Nómina empleados fijos mes de marzo del año 2025.</t>
  </si>
  <si>
    <t>Nómina empleados temporales mes de marzo del año 2025.</t>
  </si>
  <si>
    <t>Nómina personal eventual mes de marzo del año 2025.</t>
  </si>
  <si>
    <t>Nómina personal probatorio mes de marzo del año 2025.</t>
  </si>
  <si>
    <t>Pago deducible por reparación de vehículo Nissan Frontier NP300 2017 placa L355000.</t>
  </si>
  <si>
    <t>Pago por incripción al Congreso Internacional ALASA 2025 de Elvira Reyes Saint-Hilarie.</t>
  </si>
  <si>
    <t>Pago por incripción al Congreso Internacional ALASA 2025 de Luis German Pérez Bidó.</t>
  </si>
  <si>
    <t>Pago por incripción al Congreso Internacional ALASA 2025 de Paola Beatriz Tejeda Beltré.</t>
  </si>
  <si>
    <t>Nómina personal interinato mes de marzo del año 2025.</t>
  </si>
  <si>
    <t>Pago por servicio de telefonía fija, internet y cable correspondiente al periodo desde 11/02/2025 hasta 10/03/2025.</t>
  </si>
  <si>
    <t>Pago por servicio de reparación y tapicería de sillones ejecutivos de esta Dirección General.</t>
  </si>
  <si>
    <t>Adquisición de material gastable de cocina para esta Dirección General.</t>
  </si>
  <si>
    <t>Gasto de representación del mes de febrero año 2025.</t>
  </si>
  <si>
    <t>Pago para el subsidio de 157 pólizas de seguro agropecuario de varios productores correspondiente al mes de febrero del año 2025.</t>
  </si>
  <si>
    <t>Viático del personal del mes de febrero año 2025.</t>
  </si>
  <si>
    <t>Adquisición de batería para minibús NISSAN URVAN 2018.</t>
  </si>
  <si>
    <t>Pago por servicio de internet móvil utilizado desde 23/02/2025 hasta 22/03/2025.</t>
  </si>
  <si>
    <t>Adquisición de 27 botellones de agua para ser consumidos en DIGERA.</t>
  </si>
  <si>
    <t>Adquisición de artículos promocionales e indicadores de oficina para ser usados en Digera.</t>
  </si>
  <si>
    <t>Adquisición de repuestos para vehículo de Digera placa No. L355000 y I081596.</t>
  </si>
  <si>
    <t>Cuarto abono para el subsidio de 496 pólizas de seguro agropecuario de varios productores correspondiente al mes de junio año 2024.</t>
  </si>
  <si>
    <t>Impresión de 45 carnet institucionales y 45 porta gafetes plásticos transparentes para ser usados por empleados de Digera.</t>
  </si>
  <si>
    <t>Octavo pago de maestría en Relaciones Internacionales cursada por Elvira Reyes empleada de esta Dirección General.</t>
  </si>
  <si>
    <t>Pago de 10 fardos de agua consumidos en el mes de febrero 2025.</t>
  </si>
  <si>
    <t>Pago de 20 fardos de agua de 16.9 onz para ser consumidos en DIGERA.</t>
  </si>
  <si>
    <t>Pago de 30 botellones de agua consumidos en el mes de enero 2025.</t>
  </si>
  <si>
    <t>Pago de trimestre febrero-abril 2025 por Especialidad Estadística Aplicada a los Negocios cursada por Lucy Tania De León empleada de esta Dirección General.</t>
  </si>
  <si>
    <t>Pago de trimestre febrero-abril 2025 por licenciatura en Mercadeo cursada por Alida Castillo Fernandez empleada de esta Dirección General.</t>
  </si>
  <si>
    <t>Pago de trimestre febrero-abril 2025 por licenciatura en Psicología Industrial cursada por Damarys Hernández empleada de esta Dirección General.</t>
  </si>
  <si>
    <t>Pago por 595 servicios de almuerzos tipo buffet consumidos por empleados en el mes de enero del año 2025.</t>
  </si>
  <si>
    <t>Pago por adquisición de ticket de combustible utilizados en el periodo desde 25/01/2025 hasta 25/02/2025.</t>
  </si>
  <si>
    <t>Pago por adquisición de ticket de combustible utilizados en el periodo desde 25/02/2025 hasta 25/03/2025.</t>
  </si>
  <si>
    <t>Pago por servicio de flotillas móviles correspondiente al mes de febrero del año 2025.</t>
  </si>
  <si>
    <t>Pago seguro de salud complementario a empleados correspondiente al mes de abril del año 2025.</t>
  </si>
  <si>
    <t>Quinto pago de maestría en Relaciones Internacionales cursada por Yaquelin Rodríguez empleada de esta Dirección General.</t>
  </si>
  <si>
    <t>Servicio de  internet móvil utilizado desde 23/10/2024 hasta 22/11/2024.</t>
  </si>
  <si>
    <t>Servicio de telefonía, internet y cable utilizado desde 11/10/2024 hasta 10/11/2024.</t>
  </si>
  <si>
    <t>Viáticos dentro del país empleados meses nov y dic 2024.</t>
  </si>
  <si>
    <t>Pago por 735 servicios de almuerzos tipo buffet consumidos por empleados desde el 03/02/2025 hasta el 05/03/2025.</t>
  </si>
  <si>
    <t>Adquisición de armario estante abierto para módulos de área de Planificación y Compras y Contrataciones de DIGERA.</t>
  </si>
  <si>
    <t>Adquisición de tickets de combustible correspondiente al periodo desde 7/3/2025 hasta 7/4/2025.</t>
  </si>
  <si>
    <t>06/03/2025</t>
  </si>
  <si>
    <t>10/03/2025</t>
  </si>
  <si>
    <t>11/03/2025</t>
  </si>
  <si>
    <t>12/03/2025</t>
  </si>
  <si>
    <t>13/03/2025</t>
  </si>
  <si>
    <t>17/03/2025</t>
  </si>
  <si>
    <t>18/03/2025</t>
  </si>
  <si>
    <t>19/03/2025</t>
  </si>
  <si>
    <t>20/03/2025</t>
  </si>
  <si>
    <t>25/03/2025</t>
  </si>
  <si>
    <t>26/03/2025</t>
  </si>
  <si>
    <t>27/03/2025</t>
  </si>
  <si>
    <t>31/03/2025</t>
  </si>
  <si>
    <t>158</t>
  </si>
  <si>
    <t>162</t>
  </si>
  <si>
    <t>160</t>
  </si>
  <si>
    <t>168</t>
  </si>
  <si>
    <t>172</t>
  </si>
  <si>
    <t>170</t>
  </si>
  <si>
    <t>166</t>
  </si>
  <si>
    <t>164</t>
  </si>
  <si>
    <t>174</t>
  </si>
  <si>
    <t>181</t>
  </si>
  <si>
    <t>180</t>
  </si>
  <si>
    <t>182</t>
  </si>
  <si>
    <t>184</t>
  </si>
  <si>
    <t>191</t>
  </si>
  <si>
    <t>197</t>
  </si>
  <si>
    <t>205</t>
  </si>
  <si>
    <t>203</t>
  </si>
  <si>
    <t>214</t>
  </si>
  <si>
    <t>208</t>
  </si>
  <si>
    <t>221</t>
  </si>
  <si>
    <t>244</t>
  </si>
  <si>
    <t>310</t>
  </si>
  <si>
    <t>296</t>
  </si>
  <si>
    <t>298</t>
  </si>
  <si>
    <t>299</t>
  </si>
  <si>
    <t>297</t>
  </si>
  <si>
    <t>288</t>
  </si>
  <si>
    <t>284</t>
  </si>
  <si>
    <t>309</t>
  </si>
  <si>
    <t>281</t>
  </si>
  <si>
    <t>295</t>
  </si>
  <si>
    <t>292</t>
  </si>
  <si>
    <t>289</t>
  </si>
  <si>
    <t>276</t>
  </si>
  <si>
    <t>270</t>
  </si>
  <si>
    <t>274</t>
  </si>
  <si>
    <t>315</t>
  </si>
  <si>
    <t>306</t>
  </si>
  <si>
    <t>291</t>
  </si>
  <si>
    <t>258</t>
  </si>
  <si>
    <t>250</t>
  </si>
  <si>
    <t>317</t>
  </si>
  <si>
    <t>319</t>
  </si>
  <si>
    <t>345</t>
  </si>
  <si>
    <t>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</si>
</sst>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43" fontId="5" fillId="2" borderId="1" xfId="1" applyFont="1" applyFill="1" applyBorder="1"/>
    <xf numFmtId="43" fontId="5" fillId="2" borderId="3" xfId="1" applyFont="1" applyFill="1" applyBorder="1" applyAlignment="1"/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3" fontId="4" fillId="3" borderId="8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8" fillId="0" borderId="10" xfId="1" applyFont="1" applyFill="1" applyBorder="1"/>
    <xf numFmtId="43" fontId="8" fillId="2" borderId="11" xfId="1" applyFont="1" applyFill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4" fontId="9" fillId="0" borderId="13" xfId="0" applyNumberFormat="1" applyFont="1" applyBorder="1"/>
    <xf numFmtId="43" fontId="8" fillId="0" borderId="13" xfId="1" applyFont="1" applyFill="1" applyBorder="1" applyAlignment="1">
      <alignment vertical="center"/>
    </xf>
    <xf numFmtId="43" fontId="8" fillId="0" borderId="13" xfId="1" applyFont="1" applyFill="1" applyBorder="1"/>
    <xf numFmtId="43" fontId="8" fillId="0" borderId="14" xfId="0" applyNumberFormat="1" applyFont="1" applyBorder="1"/>
    <xf numFmtId="49" fontId="8" fillId="0" borderId="13" xfId="0" applyNumberFormat="1" applyFont="1" applyBorder="1" applyAlignment="1">
      <alignment horizontal="center" vertical="center"/>
    </xf>
    <xf numFmtId="43" fontId="8" fillId="2" borderId="14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4" fontId="10" fillId="0" borderId="15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43" fontId="8" fillId="0" borderId="16" xfId="1" applyFont="1" applyFill="1" applyBorder="1"/>
    <xf numFmtId="43" fontId="8" fillId="2" borderId="17" xfId="1" applyFont="1" applyFill="1" applyBorder="1" applyAlignment="1">
      <alignment vertical="center"/>
    </xf>
    <xf numFmtId="0" fontId="6" fillId="0" borderId="18" xfId="0" applyFont="1" applyBorder="1" applyAlignment="1">
      <alignment horizontal="center"/>
    </xf>
    <xf numFmtId="0" fontId="6" fillId="0" borderId="6" xfId="0" applyFont="1" applyBorder="1"/>
    <xf numFmtId="0" fontId="5" fillId="3" borderId="5" xfId="0" applyFont="1" applyFill="1" applyBorder="1" applyAlignment="1">
      <alignment horizontal="center" vertical="center"/>
    </xf>
    <xf numFmtId="43" fontId="5" fillId="4" borderId="18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43" fontId="9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49" fontId="15" fillId="0" borderId="13" xfId="0" applyNumberFormat="1" applyFont="1" applyBorder="1" applyAlignment="1">
      <alignment horizontal="left" wrapText="1"/>
    </xf>
    <xf numFmtId="15" fontId="15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523875</xdr:colOff>
      <xdr:row>3</xdr:row>
      <xdr:rowOff>14843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68"/>
  <sheetViews>
    <sheetView tabSelected="1" view="pageBreakPreview" zoomScale="60" zoomScaleNormal="100" workbookViewId="0">
      <selection activeCell="C11" sqref="C11"/>
    </sheetView>
  </sheetViews>
  <sheetFormatPr baseColWidth="10" defaultRowHeight="14.25"/>
  <cols>
    <col min="1" max="1" width="12.5703125" style="45" customWidth="1"/>
    <col min="2" max="2" width="7.42578125" style="1" bestFit="1" customWidth="1"/>
    <col min="3" max="3" width="86" style="1" customWidth="1"/>
    <col min="4" max="4" width="19.28515625" style="1" customWidth="1"/>
    <col min="5" max="5" width="17.85546875" style="46" customWidth="1"/>
    <col min="6" max="6" width="21.85546875" style="1" customWidth="1"/>
    <col min="7" max="16384" width="11.42578125" style="1"/>
  </cols>
  <sheetData>
    <row r="1" spans="1:6" ht="15.75">
      <c r="A1" s="53" t="s">
        <v>0</v>
      </c>
      <c r="B1" s="53"/>
      <c r="C1" s="53"/>
      <c r="D1" s="53"/>
      <c r="E1" s="53"/>
      <c r="F1" s="53"/>
    </row>
    <row r="2" spans="1:6" ht="17.25" customHeight="1">
      <c r="A2" s="53" t="s">
        <v>1</v>
      </c>
      <c r="B2" s="53"/>
      <c r="C2" s="53"/>
      <c r="D2" s="53"/>
      <c r="E2" s="53"/>
      <c r="F2" s="53"/>
    </row>
    <row r="3" spans="1:6" ht="21" customHeight="1" thickBot="1">
      <c r="A3" s="54" t="s">
        <v>20</v>
      </c>
      <c r="B3" s="54"/>
      <c r="C3" s="54"/>
      <c r="D3" s="54"/>
      <c r="E3" s="54"/>
      <c r="F3" s="54"/>
    </row>
    <row r="4" spans="1:6" ht="18" customHeight="1" thickBot="1">
      <c r="A4" s="55" t="s">
        <v>2</v>
      </c>
      <c r="B4" s="56"/>
      <c r="C4" s="56"/>
      <c r="D4" s="56"/>
      <c r="E4" s="56"/>
      <c r="F4" s="57"/>
    </row>
    <row r="5" spans="1:6" ht="15" thickBot="1">
      <c r="A5" s="2"/>
      <c r="B5" s="3"/>
      <c r="C5" s="4" t="s">
        <v>3</v>
      </c>
      <c r="D5" s="5">
        <v>15894987.689999999</v>
      </c>
      <c r="E5" s="6"/>
      <c r="F5" s="7"/>
    </row>
    <row r="6" spans="1:6" ht="31.5" customHeight="1" thickBot="1">
      <c r="A6" s="8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9" t="s">
        <v>9</v>
      </c>
    </row>
    <row r="7" spans="1:6" ht="21" customHeight="1">
      <c r="A7" s="11"/>
      <c r="B7" s="12"/>
      <c r="C7" s="13" t="s">
        <v>10</v>
      </c>
      <c r="D7" s="14">
        <v>13252833.33</v>
      </c>
      <c r="E7" s="15"/>
      <c r="F7" s="16">
        <f>D5+D7</f>
        <v>29147821.02</v>
      </c>
    </row>
    <row r="8" spans="1:6" ht="10.5" customHeight="1">
      <c r="A8" s="17"/>
      <c r="B8" s="18"/>
      <c r="C8" s="19"/>
      <c r="D8" s="20"/>
      <c r="E8" s="21"/>
      <c r="F8" s="22"/>
    </row>
    <row r="9" spans="1:6" s="25" customFormat="1" ht="24">
      <c r="A9" s="49" t="s">
        <v>66</v>
      </c>
      <c r="B9" s="23" t="s">
        <v>79</v>
      </c>
      <c r="C9" s="48" t="s">
        <v>21</v>
      </c>
      <c r="D9" s="21"/>
      <c r="E9" s="21">
        <v>72554.149999999994</v>
      </c>
      <c r="F9" s="24">
        <f>+F7-E9</f>
        <v>29075266.870000001</v>
      </c>
    </row>
    <row r="10" spans="1:6" s="25" customFormat="1">
      <c r="A10" s="49" t="s">
        <v>67</v>
      </c>
      <c r="B10" s="23" t="s">
        <v>80</v>
      </c>
      <c r="C10" s="48" t="s">
        <v>22</v>
      </c>
      <c r="D10" s="21"/>
      <c r="E10" s="21">
        <v>112542.5</v>
      </c>
      <c r="F10" s="24">
        <f>+F9-E10</f>
        <v>28962724.370000001</v>
      </c>
    </row>
    <row r="11" spans="1:6" s="25" customFormat="1">
      <c r="A11" s="49" t="s">
        <v>67</v>
      </c>
      <c r="B11" s="23" t="s">
        <v>81</v>
      </c>
      <c r="C11" s="48" t="s">
        <v>23</v>
      </c>
      <c r="D11" s="21"/>
      <c r="E11" s="21">
        <v>44007.98</v>
      </c>
      <c r="F11" s="24">
        <f t="shared" ref="F11:F53" si="0">+F10-E11</f>
        <v>28918716.390000001</v>
      </c>
    </row>
    <row r="12" spans="1:6" s="25" customFormat="1">
      <c r="A12" s="49" t="s">
        <v>68</v>
      </c>
      <c r="B12" s="23" t="s">
        <v>82</v>
      </c>
      <c r="C12" s="48" t="s">
        <v>24</v>
      </c>
      <c r="D12" s="21"/>
      <c r="E12" s="21">
        <v>90156.32</v>
      </c>
      <c r="F12" s="24">
        <f t="shared" si="0"/>
        <v>28828560.07</v>
      </c>
    </row>
    <row r="13" spans="1:6" s="25" customFormat="1">
      <c r="A13" s="49" t="s">
        <v>68</v>
      </c>
      <c r="B13" s="23" t="s">
        <v>83</v>
      </c>
      <c r="C13" s="48" t="s">
        <v>25</v>
      </c>
      <c r="D13" s="21"/>
      <c r="E13" s="21">
        <v>1983710.49</v>
      </c>
      <c r="F13" s="24">
        <f t="shared" si="0"/>
        <v>26844849.580000002</v>
      </c>
    </row>
    <row r="14" spans="1:6" s="25" customFormat="1">
      <c r="A14" s="49" t="s">
        <v>68</v>
      </c>
      <c r="B14" s="23" t="s">
        <v>84</v>
      </c>
      <c r="C14" s="48" t="s">
        <v>26</v>
      </c>
      <c r="D14" s="21"/>
      <c r="E14" s="21">
        <v>1811064.5</v>
      </c>
      <c r="F14" s="24">
        <f t="shared" si="0"/>
        <v>25033785.080000002</v>
      </c>
    </row>
    <row r="15" spans="1:6" s="25" customFormat="1">
      <c r="A15" s="49" t="s">
        <v>68</v>
      </c>
      <c r="B15" s="23" t="s">
        <v>85</v>
      </c>
      <c r="C15" s="48" t="s">
        <v>27</v>
      </c>
      <c r="D15" s="21"/>
      <c r="E15" s="21">
        <v>92242.22</v>
      </c>
      <c r="F15" s="24">
        <f t="shared" si="0"/>
        <v>24941542.860000003</v>
      </c>
    </row>
    <row r="16" spans="1:6" s="25" customFormat="1">
      <c r="A16" s="49" t="s">
        <v>68</v>
      </c>
      <c r="B16" s="23" t="s">
        <v>86</v>
      </c>
      <c r="C16" s="48" t="s">
        <v>28</v>
      </c>
      <c r="D16" s="21"/>
      <c r="E16" s="21">
        <v>138408</v>
      </c>
      <c r="F16" s="24">
        <f t="shared" si="0"/>
        <v>24803134.860000003</v>
      </c>
    </row>
    <row r="17" spans="1:6" s="25" customFormat="1">
      <c r="A17" s="49" t="s">
        <v>69</v>
      </c>
      <c r="B17" s="23" t="s">
        <v>87</v>
      </c>
      <c r="C17" s="48" t="s">
        <v>29</v>
      </c>
      <c r="D17" s="21"/>
      <c r="E17" s="21">
        <v>11865.6</v>
      </c>
      <c r="F17" s="24">
        <f t="shared" si="0"/>
        <v>24791269.260000002</v>
      </c>
    </row>
    <row r="18" spans="1:6" s="25" customFormat="1">
      <c r="A18" s="49" t="s">
        <v>70</v>
      </c>
      <c r="B18" s="23" t="s">
        <v>88</v>
      </c>
      <c r="C18" s="48" t="s">
        <v>30</v>
      </c>
      <c r="D18" s="21"/>
      <c r="E18" s="21">
        <v>34599.24</v>
      </c>
      <c r="F18" s="24">
        <f t="shared" si="0"/>
        <v>24756670.020000003</v>
      </c>
    </row>
    <row r="19" spans="1:6" s="25" customFormat="1">
      <c r="A19" s="49" t="s">
        <v>70</v>
      </c>
      <c r="B19" s="23" t="s">
        <v>89</v>
      </c>
      <c r="C19" s="48" t="s">
        <v>31</v>
      </c>
      <c r="D19" s="21"/>
      <c r="E19" s="21">
        <v>34599.24</v>
      </c>
      <c r="F19" s="24">
        <f t="shared" si="0"/>
        <v>24722070.780000005</v>
      </c>
    </row>
    <row r="20" spans="1:6" s="25" customFormat="1">
      <c r="A20" s="49" t="s">
        <v>70</v>
      </c>
      <c r="B20" s="23" t="s">
        <v>90</v>
      </c>
      <c r="C20" s="48" t="s">
        <v>32</v>
      </c>
      <c r="D20" s="21"/>
      <c r="E20" s="21">
        <v>34599.24</v>
      </c>
      <c r="F20" s="24">
        <f t="shared" si="0"/>
        <v>24687471.540000007</v>
      </c>
    </row>
    <row r="21" spans="1:6" s="25" customFormat="1">
      <c r="A21" s="49" t="s">
        <v>71</v>
      </c>
      <c r="B21" s="23" t="s">
        <v>91</v>
      </c>
      <c r="C21" s="48" t="s">
        <v>33</v>
      </c>
      <c r="D21" s="21"/>
      <c r="E21" s="21">
        <v>59904.71</v>
      </c>
      <c r="F21" s="24">
        <f t="shared" si="0"/>
        <v>24627566.830000006</v>
      </c>
    </row>
    <row r="22" spans="1:6" s="25" customFormat="1" ht="24">
      <c r="A22" s="49" t="s">
        <v>71</v>
      </c>
      <c r="B22" s="23" t="s">
        <v>92</v>
      </c>
      <c r="C22" s="48" t="s">
        <v>34</v>
      </c>
      <c r="D22" s="21"/>
      <c r="E22" s="21">
        <v>50025.06</v>
      </c>
      <c r="F22" s="24">
        <f t="shared" si="0"/>
        <v>24577541.770000007</v>
      </c>
    </row>
    <row r="23" spans="1:6" s="25" customFormat="1">
      <c r="A23" s="49" t="s">
        <v>72</v>
      </c>
      <c r="B23" s="23" t="s">
        <v>93</v>
      </c>
      <c r="C23" s="48" t="s">
        <v>35</v>
      </c>
      <c r="D23" s="21"/>
      <c r="E23" s="21">
        <v>45902</v>
      </c>
      <c r="F23" s="24">
        <f t="shared" si="0"/>
        <v>24531639.770000007</v>
      </c>
    </row>
    <row r="24" spans="1:6" s="25" customFormat="1">
      <c r="A24" s="49" t="s">
        <v>73</v>
      </c>
      <c r="B24" s="23" t="s">
        <v>94</v>
      </c>
      <c r="C24" s="48" t="s">
        <v>36</v>
      </c>
      <c r="D24" s="21"/>
      <c r="E24" s="21">
        <v>27315.13</v>
      </c>
      <c r="F24" s="24">
        <f t="shared" si="0"/>
        <v>24504324.640000008</v>
      </c>
    </row>
    <row r="25" spans="1:6" s="25" customFormat="1">
      <c r="A25" s="49" t="s">
        <v>73</v>
      </c>
      <c r="B25" s="23" t="s">
        <v>95</v>
      </c>
      <c r="C25" s="48" t="s">
        <v>37</v>
      </c>
      <c r="D25" s="21"/>
      <c r="E25" s="21">
        <v>4121.6000000000004</v>
      </c>
      <c r="F25" s="24">
        <f t="shared" si="0"/>
        <v>24500203.040000007</v>
      </c>
    </row>
    <row r="26" spans="1:6" s="25" customFormat="1" ht="24">
      <c r="A26" s="49" t="s">
        <v>73</v>
      </c>
      <c r="B26" s="23" t="s">
        <v>96</v>
      </c>
      <c r="C26" s="48" t="s">
        <v>38</v>
      </c>
      <c r="D26" s="21"/>
      <c r="E26" s="21">
        <v>3398652.43</v>
      </c>
      <c r="F26" s="24">
        <f t="shared" si="0"/>
        <v>21101550.610000007</v>
      </c>
    </row>
    <row r="27" spans="1:6" s="25" customFormat="1">
      <c r="A27" s="49" t="s">
        <v>73</v>
      </c>
      <c r="B27" s="23" t="s">
        <v>97</v>
      </c>
      <c r="C27" s="48" t="s">
        <v>39</v>
      </c>
      <c r="D27" s="21"/>
      <c r="E27" s="21">
        <v>110350</v>
      </c>
      <c r="F27" s="24">
        <f t="shared" si="0"/>
        <v>20991200.610000007</v>
      </c>
    </row>
    <row r="28" spans="1:6" s="25" customFormat="1">
      <c r="A28" s="49" t="s">
        <v>74</v>
      </c>
      <c r="B28" s="23" t="s">
        <v>98</v>
      </c>
      <c r="C28" s="48" t="s">
        <v>40</v>
      </c>
      <c r="D28" s="21"/>
      <c r="E28" s="21">
        <v>16461</v>
      </c>
      <c r="F28" s="24">
        <f t="shared" si="0"/>
        <v>20974739.610000007</v>
      </c>
    </row>
    <row r="29" spans="1:6" s="25" customFormat="1">
      <c r="A29" s="49" t="s">
        <v>75</v>
      </c>
      <c r="B29" s="23" t="s">
        <v>99</v>
      </c>
      <c r="C29" s="48" t="s">
        <v>41</v>
      </c>
      <c r="D29" s="21"/>
      <c r="E29" s="21">
        <v>3578.43</v>
      </c>
      <c r="F29" s="24">
        <f t="shared" si="0"/>
        <v>20971161.180000007</v>
      </c>
    </row>
    <row r="30" spans="1:6" s="25" customFormat="1">
      <c r="A30" s="49" t="s">
        <v>76</v>
      </c>
      <c r="B30" s="23" t="s">
        <v>100</v>
      </c>
      <c r="C30" s="48" t="s">
        <v>42</v>
      </c>
      <c r="D30" s="21"/>
      <c r="E30" s="21">
        <v>1755</v>
      </c>
      <c r="F30" s="24">
        <f t="shared" si="0"/>
        <v>20969406.180000007</v>
      </c>
    </row>
    <row r="31" spans="1:6" s="25" customFormat="1">
      <c r="A31" s="49" t="s">
        <v>76</v>
      </c>
      <c r="B31" s="23" t="s">
        <v>101</v>
      </c>
      <c r="C31" s="48" t="s">
        <v>43</v>
      </c>
      <c r="D31" s="21"/>
      <c r="E31" s="21">
        <v>111817.98</v>
      </c>
      <c r="F31" s="24">
        <f t="shared" si="0"/>
        <v>20857588.200000007</v>
      </c>
    </row>
    <row r="32" spans="1:6" s="25" customFormat="1">
      <c r="A32" s="49" t="s">
        <v>76</v>
      </c>
      <c r="B32" s="23" t="s">
        <v>102</v>
      </c>
      <c r="C32" s="48" t="s">
        <v>44</v>
      </c>
      <c r="D32" s="21"/>
      <c r="E32" s="21">
        <v>41913.599999999999</v>
      </c>
      <c r="F32" s="24">
        <f t="shared" si="0"/>
        <v>20815674.600000005</v>
      </c>
    </row>
    <row r="33" spans="1:6" s="25" customFormat="1" ht="24">
      <c r="A33" s="49" t="s">
        <v>76</v>
      </c>
      <c r="B33" s="23" t="s">
        <v>103</v>
      </c>
      <c r="C33" s="48" t="s">
        <v>45</v>
      </c>
      <c r="D33" s="21"/>
      <c r="E33" s="21">
        <v>4163012.13</v>
      </c>
      <c r="F33" s="24">
        <f t="shared" si="0"/>
        <v>16652662.470000006</v>
      </c>
    </row>
    <row r="34" spans="1:6" s="25" customFormat="1" ht="24">
      <c r="A34" s="49" t="s">
        <v>76</v>
      </c>
      <c r="B34" s="23" t="s">
        <v>104</v>
      </c>
      <c r="C34" s="48" t="s">
        <v>46</v>
      </c>
      <c r="D34" s="21"/>
      <c r="E34" s="21">
        <v>10089</v>
      </c>
      <c r="F34" s="24">
        <f t="shared" si="0"/>
        <v>16642573.470000006</v>
      </c>
    </row>
    <row r="35" spans="1:6" s="25" customFormat="1" ht="24">
      <c r="A35" s="49" t="s">
        <v>76</v>
      </c>
      <c r="B35" s="23" t="s">
        <v>105</v>
      </c>
      <c r="C35" s="48" t="s">
        <v>47</v>
      </c>
      <c r="D35" s="21"/>
      <c r="E35" s="21">
        <v>20588.240000000002</v>
      </c>
      <c r="F35" s="24">
        <f t="shared" si="0"/>
        <v>16621985.230000006</v>
      </c>
    </row>
    <row r="36" spans="1:6" s="25" customFormat="1">
      <c r="A36" s="49" t="s">
        <v>76</v>
      </c>
      <c r="B36" s="23" t="s">
        <v>106</v>
      </c>
      <c r="C36" s="48" t="s">
        <v>48</v>
      </c>
      <c r="D36" s="21"/>
      <c r="E36" s="21">
        <v>1550</v>
      </c>
      <c r="F36" s="24">
        <f t="shared" si="0"/>
        <v>16620435.230000006</v>
      </c>
    </row>
    <row r="37" spans="1:6" s="25" customFormat="1">
      <c r="A37" s="49" t="s">
        <v>76</v>
      </c>
      <c r="B37" s="23" t="s">
        <v>107</v>
      </c>
      <c r="C37" s="48" t="s">
        <v>49</v>
      </c>
      <c r="D37" s="21"/>
      <c r="E37" s="21">
        <v>3100</v>
      </c>
      <c r="F37" s="24">
        <f t="shared" si="0"/>
        <v>16617335.230000006</v>
      </c>
    </row>
    <row r="38" spans="1:6" s="25" customFormat="1">
      <c r="A38" s="49" t="s">
        <v>76</v>
      </c>
      <c r="B38" s="23" t="s">
        <v>108</v>
      </c>
      <c r="C38" s="48" t="s">
        <v>50</v>
      </c>
      <c r="D38" s="21"/>
      <c r="E38" s="21">
        <v>1950</v>
      </c>
      <c r="F38" s="24">
        <f t="shared" si="0"/>
        <v>16615385.230000006</v>
      </c>
    </row>
    <row r="39" spans="1:6" s="25" customFormat="1" ht="24">
      <c r="A39" s="49" t="s">
        <v>76</v>
      </c>
      <c r="B39" s="23" t="s">
        <v>109</v>
      </c>
      <c r="C39" s="48" t="s">
        <v>51</v>
      </c>
      <c r="D39" s="21"/>
      <c r="E39" s="21">
        <v>68745</v>
      </c>
      <c r="F39" s="24">
        <f t="shared" si="0"/>
        <v>16546640.230000006</v>
      </c>
    </row>
    <row r="40" spans="1:6" s="25" customFormat="1" ht="24">
      <c r="A40" s="49" t="s">
        <v>76</v>
      </c>
      <c r="B40" s="23" t="s">
        <v>110</v>
      </c>
      <c r="C40" s="48" t="s">
        <v>52</v>
      </c>
      <c r="D40" s="21"/>
      <c r="E40" s="21">
        <v>11500</v>
      </c>
      <c r="F40" s="24">
        <f t="shared" si="0"/>
        <v>16535140.230000006</v>
      </c>
    </row>
    <row r="41" spans="1:6" s="25" customFormat="1" ht="24">
      <c r="A41" s="49" t="s">
        <v>76</v>
      </c>
      <c r="B41" s="23" t="s">
        <v>111</v>
      </c>
      <c r="C41" s="48" t="s">
        <v>53</v>
      </c>
      <c r="D41" s="21"/>
      <c r="E41" s="21">
        <v>9500</v>
      </c>
      <c r="F41" s="24">
        <f t="shared" si="0"/>
        <v>16525640.230000006</v>
      </c>
    </row>
    <row r="42" spans="1:6" s="25" customFormat="1" ht="24">
      <c r="A42" s="49" t="s">
        <v>76</v>
      </c>
      <c r="B42" s="23" t="s">
        <v>112</v>
      </c>
      <c r="C42" s="48" t="s">
        <v>54</v>
      </c>
      <c r="D42" s="21"/>
      <c r="E42" s="21">
        <v>147441</v>
      </c>
      <c r="F42" s="24">
        <f t="shared" si="0"/>
        <v>16378199.230000006</v>
      </c>
    </row>
    <row r="43" spans="1:6" s="25" customFormat="1" ht="24">
      <c r="A43" s="49" t="s">
        <v>76</v>
      </c>
      <c r="B43" s="23" t="s">
        <v>113</v>
      </c>
      <c r="C43" s="48" t="s">
        <v>55</v>
      </c>
      <c r="D43" s="21"/>
      <c r="E43" s="21">
        <v>375000</v>
      </c>
      <c r="F43" s="24">
        <f t="shared" si="0"/>
        <v>16003199.230000006</v>
      </c>
    </row>
    <row r="44" spans="1:6" s="25" customFormat="1" ht="24">
      <c r="A44" s="49" t="s">
        <v>76</v>
      </c>
      <c r="B44" s="23" t="s">
        <v>114</v>
      </c>
      <c r="C44" s="48" t="s">
        <v>56</v>
      </c>
      <c r="D44" s="21"/>
      <c r="E44" s="21">
        <v>375000</v>
      </c>
      <c r="F44" s="24">
        <f t="shared" si="0"/>
        <v>15628199.230000006</v>
      </c>
    </row>
    <row r="45" spans="1:6" s="25" customFormat="1">
      <c r="A45" s="49" t="s">
        <v>76</v>
      </c>
      <c r="B45" s="23" t="s">
        <v>115</v>
      </c>
      <c r="C45" s="48" t="s">
        <v>57</v>
      </c>
      <c r="D45" s="21"/>
      <c r="E45" s="21">
        <v>77285</v>
      </c>
      <c r="F45" s="24">
        <f t="shared" si="0"/>
        <v>15550914.230000006</v>
      </c>
    </row>
    <row r="46" spans="1:6" s="25" customFormat="1">
      <c r="A46" s="49" t="s">
        <v>76</v>
      </c>
      <c r="B46" s="23" t="s">
        <v>116</v>
      </c>
      <c r="C46" s="48" t="s">
        <v>58</v>
      </c>
      <c r="D46" s="21"/>
      <c r="E46" s="21">
        <v>42389.69</v>
      </c>
      <c r="F46" s="24">
        <f t="shared" si="0"/>
        <v>15508524.540000007</v>
      </c>
    </row>
    <row r="47" spans="1:6" s="25" customFormat="1" ht="30.75" customHeight="1">
      <c r="A47" s="49" t="s">
        <v>76</v>
      </c>
      <c r="B47" s="23" t="s">
        <v>117</v>
      </c>
      <c r="C47" s="48" t="s">
        <v>59</v>
      </c>
      <c r="D47" s="20"/>
      <c r="E47" s="20">
        <v>20588.240000000002</v>
      </c>
      <c r="F47" s="24">
        <f t="shared" si="0"/>
        <v>15487936.300000006</v>
      </c>
    </row>
    <row r="48" spans="1:6" s="25" customFormat="1">
      <c r="A48" s="49" t="s">
        <v>76</v>
      </c>
      <c r="B48" s="23" t="s">
        <v>118</v>
      </c>
      <c r="C48" s="48" t="s">
        <v>60</v>
      </c>
      <c r="D48" s="20"/>
      <c r="E48" s="20">
        <v>3397.99</v>
      </c>
      <c r="F48" s="24">
        <f t="shared" si="0"/>
        <v>15484538.310000006</v>
      </c>
    </row>
    <row r="49" spans="1:8" s="25" customFormat="1">
      <c r="A49" s="49" t="s">
        <v>76</v>
      </c>
      <c r="B49" s="23" t="s">
        <v>119</v>
      </c>
      <c r="C49" s="48" t="s">
        <v>61</v>
      </c>
      <c r="D49" s="20"/>
      <c r="E49" s="20">
        <v>49447.45</v>
      </c>
      <c r="F49" s="24">
        <f t="shared" si="0"/>
        <v>15435090.860000007</v>
      </c>
    </row>
    <row r="50" spans="1:8" s="25" customFormat="1">
      <c r="A50" s="49" t="s">
        <v>76</v>
      </c>
      <c r="B50" s="23" t="s">
        <v>120</v>
      </c>
      <c r="C50" s="48" t="s">
        <v>62</v>
      </c>
      <c r="D50" s="20"/>
      <c r="E50" s="20">
        <v>39050</v>
      </c>
      <c r="F50" s="24">
        <f t="shared" si="0"/>
        <v>15396040.860000007</v>
      </c>
    </row>
    <row r="51" spans="1:8" s="25" customFormat="1" ht="24">
      <c r="A51" s="49" t="s">
        <v>77</v>
      </c>
      <c r="B51" s="23" t="s">
        <v>121</v>
      </c>
      <c r="C51" s="48" t="s">
        <v>63</v>
      </c>
      <c r="D51" s="20"/>
      <c r="E51" s="20">
        <v>182133</v>
      </c>
      <c r="F51" s="24">
        <f t="shared" si="0"/>
        <v>15213907.860000007</v>
      </c>
    </row>
    <row r="52" spans="1:8" s="25" customFormat="1" ht="24">
      <c r="A52" s="49" t="s">
        <v>78</v>
      </c>
      <c r="B52" s="23" t="s">
        <v>122</v>
      </c>
      <c r="C52" s="48" t="s">
        <v>64</v>
      </c>
      <c r="D52" s="20"/>
      <c r="E52" s="20">
        <v>34692</v>
      </c>
      <c r="F52" s="24">
        <f t="shared" si="0"/>
        <v>15179215.860000007</v>
      </c>
    </row>
    <row r="53" spans="1:8" s="25" customFormat="1" ht="17.25" customHeight="1">
      <c r="A53" s="49" t="s">
        <v>78</v>
      </c>
      <c r="B53" s="23" t="s">
        <v>123</v>
      </c>
      <c r="C53" s="48" t="s">
        <v>65</v>
      </c>
      <c r="D53" s="20"/>
      <c r="E53" s="20">
        <v>333000</v>
      </c>
      <c r="F53" s="24">
        <f t="shared" si="0"/>
        <v>14846215.860000007</v>
      </c>
    </row>
    <row r="54" spans="1:8" s="25" customFormat="1" ht="16.5" customHeight="1" thickBot="1">
      <c r="A54" s="26"/>
      <c r="B54" s="27"/>
      <c r="C54" s="28"/>
      <c r="D54" s="29"/>
      <c r="E54" s="29"/>
      <c r="F54" s="30"/>
    </row>
    <row r="55" spans="1:8" s="25" customFormat="1" ht="18" customHeight="1" thickBot="1">
      <c r="A55" s="31"/>
      <c r="B55" s="32"/>
      <c r="C55" s="33"/>
      <c r="D55" s="34">
        <f>+D7+D5</f>
        <v>29147821.02</v>
      </c>
      <c r="E55" s="34">
        <f>SUM(E9:E54)</f>
        <v>14301605.16</v>
      </c>
      <c r="F55" s="34">
        <f>+D55-E55</f>
        <v>14846215.859999999</v>
      </c>
    </row>
    <row r="56" spans="1:8" s="25" customFormat="1" ht="15">
      <c r="A56" s="35"/>
      <c r="B56" s="36"/>
      <c r="C56" s="36"/>
      <c r="D56" s="36"/>
      <c r="E56" s="37"/>
      <c r="F56" s="38"/>
      <c r="H56" s="39"/>
    </row>
    <row r="57" spans="1:8" s="25" customFormat="1" ht="15">
      <c r="A57" s="35"/>
      <c r="B57" s="36"/>
      <c r="C57" s="36"/>
      <c r="D57" s="36"/>
      <c r="E57" s="37"/>
      <c r="F57" s="38"/>
    </row>
    <row r="58" spans="1:8" s="25" customFormat="1" ht="15">
      <c r="A58" s="35"/>
      <c r="B58" s="36"/>
      <c r="C58" s="36"/>
      <c r="D58" s="36"/>
      <c r="E58" s="37"/>
      <c r="F58" s="38"/>
    </row>
    <row r="59" spans="1:8" s="25" customFormat="1" ht="15">
      <c r="A59" s="51" t="s">
        <v>11</v>
      </c>
      <c r="B59" s="51"/>
      <c r="C59" s="35"/>
      <c r="D59" s="58" t="s">
        <v>12</v>
      </c>
      <c r="E59" s="58"/>
      <c r="F59" s="37"/>
    </row>
    <row r="60" spans="1:8" s="25" customFormat="1" ht="13.5" customHeight="1">
      <c r="A60" s="50"/>
      <c r="B60" s="50"/>
      <c r="C60" s="40"/>
      <c r="D60" s="41"/>
      <c r="E60" s="41"/>
      <c r="F60" s="36"/>
    </row>
    <row r="61" spans="1:8" s="25" customFormat="1" ht="14.25" hidden="1" customHeight="1">
      <c r="A61" s="42" t="s">
        <v>13</v>
      </c>
      <c r="B61" s="36"/>
      <c r="C61" s="35" t="s">
        <v>14</v>
      </c>
      <c r="D61" s="51" t="s">
        <v>15</v>
      </c>
      <c r="E61" s="51"/>
      <c r="F61" s="36"/>
    </row>
    <row r="62" spans="1:8" ht="32.25" customHeight="1">
      <c r="A62" s="35"/>
      <c r="B62" s="36"/>
      <c r="C62" s="43" t="s">
        <v>16</v>
      </c>
      <c r="D62" s="52" t="s">
        <v>17</v>
      </c>
      <c r="E62" s="52"/>
      <c r="F62" s="36"/>
    </row>
    <row r="63" spans="1:8" ht="15">
      <c r="A63" s="35"/>
      <c r="B63" s="36"/>
      <c r="C63" s="36" t="s">
        <v>18</v>
      </c>
      <c r="D63" s="51" t="s">
        <v>19</v>
      </c>
      <c r="E63" s="51"/>
      <c r="F63" s="36"/>
    </row>
    <row r="64" spans="1:8" ht="15">
      <c r="A64" s="35"/>
      <c r="B64" s="36"/>
      <c r="C64" s="36"/>
      <c r="D64" s="36"/>
      <c r="E64" s="37"/>
      <c r="F64" s="44"/>
    </row>
    <row r="68" spans="4:6">
      <c r="D68" s="47"/>
      <c r="F68" s="46"/>
    </row>
  </sheetData>
  <mergeCells count="10">
    <mergeCell ref="A60:B60"/>
    <mergeCell ref="D61:E61"/>
    <mergeCell ref="D62:E62"/>
    <mergeCell ref="D63:E63"/>
    <mergeCell ref="A1:F1"/>
    <mergeCell ref="A2:F2"/>
    <mergeCell ref="A3:F3"/>
    <mergeCell ref="A4:F4"/>
    <mergeCell ref="A59:B59"/>
    <mergeCell ref="D59:E59"/>
  </mergeCells>
  <pageMargins left="0.43" right="1.07" top="0.49" bottom="0.43" header="0.41" footer="0.3"/>
  <pageSetup paperSize="9" scale="7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2025-07-22T18:17:01Z</cp:lastPrinted>
  <dcterms:created xsi:type="dcterms:W3CDTF">2025-07-22T17:24:17Z</dcterms:created>
  <dcterms:modified xsi:type="dcterms:W3CDTF">2025-07-22T18:18:26Z</dcterms:modified>
</cp:coreProperties>
</file>