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JUNIO 2025\Ingreso y Egreso\"/>
    </mc:Choice>
  </mc:AlternateContent>
  <xr:revisionPtr revIDLastSave="0" documentId="13_ncr:1_{A3C52F49-5039-4865-A79A-73B793E63019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F25" i="1" s="1"/>
  <c r="E25" i="1"/>
  <c r="F7" i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</calcChain>
</file>

<file path=xl/sharedStrings.xml><?xml version="1.0" encoding="utf-8"?>
<sst xmlns="http://schemas.openxmlformats.org/spreadsheetml/2006/main" count="63" uniqueCount="59">
  <si>
    <t>Dirección General de Riesgos Agropecuarios</t>
  </si>
  <si>
    <t>Relación de Ingresos y Egresos</t>
  </si>
  <si>
    <t>Sub Cuenta Bancaria No:   BR-0100279000</t>
  </si>
  <si>
    <t xml:space="preserve">                                                   Balance al inicio del periodo:  RD$ </t>
  </si>
  <si>
    <t>Fecha de Registro</t>
  </si>
  <si>
    <t>No. Lib.</t>
  </si>
  <si>
    <t>Descripción</t>
  </si>
  <si>
    <t>Débito</t>
  </si>
  <si>
    <t>Crédito</t>
  </si>
  <si>
    <t>Balance</t>
  </si>
  <si>
    <t>INGRESOS RECIBIDOS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</si>
  <si>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</si>
  <si>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</si>
  <si>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</si>
  <si>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</si>
  <si>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</si>
  <si>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Enc. Division de Contabilidad</t>
  </si>
  <si>
    <t>Enc. Departamento Administrativo Financiero</t>
  </si>
  <si>
    <t xml:space="preserve">         Correspondiente al mes de febrero 2025</t>
  </si>
  <si>
    <t>Pago seguro de salud complementario a empleados correspondiente al mes de febrero del año 2025.</t>
  </si>
  <si>
    <t>Viáticos dentro del país correspondiente al mes enero 2025.</t>
  </si>
  <si>
    <t>Nómina empleados fijos mes de febrero del año 2025.</t>
  </si>
  <si>
    <t>Nómina empleados temporales mes de febrero del año 2025.</t>
  </si>
  <si>
    <t>Adquisición de repuestos para vehículo Nissan Frontier NP300 año 2017 placa L354999.</t>
  </si>
  <si>
    <t>Nómina personal eventual mes de febrero del año 2025.</t>
  </si>
  <si>
    <t>Contratación de servicio de Coffe Break y almuerzo para el 4to encuentro de servidores públicos del año 2025.</t>
  </si>
  <si>
    <t>Nómina personal probatorio mes de febrero del año 2025.</t>
  </si>
  <si>
    <t>Pago por servicio de flotillas móviles correspondiente al mes de enero del año 2025.</t>
  </si>
  <si>
    <t>Nómina personal interinato mes de febrero del año 2025.</t>
  </si>
  <si>
    <t>Servicio de telefonía fija, internet y cable correspondiente al periodo desde 11/01/2025 hasta 10/02/2025.</t>
  </si>
  <si>
    <t>Pago para el subsidio de 471 pólizas de seguro agropecuario de varios productores correspondiente al mes de enero del año 2025.</t>
  </si>
  <si>
    <t>Pago seguro complementario a empleados correspondiente al mes de marzo del año 2025.</t>
  </si>
  <si>
    <t>Pago por servicio de internet móvil utilizado desde 23/01/2025 hasta 22/02/2025.</t>
  </si>
  <si>
    <t>03/02/2025</t>
  </si>
  <si>
    <t>04/02/2025</t>
  </si>
  <si>
    <t>05/02/2025</t>
  </si>
  <si>
    <t>06/02/2025</t>
  </si>
  <si>
    <t>07/02/2025</t>
  </si>
  <si>
    <t>11/02/2025</t>
  </si>
  <si>
    <t>17/02/2025</t>
  </si>
  <si>
    <t>18/02/2025</t>
  </si>
  <si>
    <t>24/02/2025</t>
  </si>
  <si>
    <t>26/02/2025</t>
  </si>
  <si>
    <t>72</t>
  </si>
  <si>
    <t>86</t>
  </si>
  <si>
    <t>88</t>
  </si>
  <si>
    <t>90</t>
  </si>
  <si>
    <t>94</t>
  </si>
  <si>
    <t>92</t>
  </si>
  <si>
    <t>105</t>
  </si>
  <si>
    <t>103</t>
  </si>
  <si>
    <t>101</t>
  </si>
  <si>
    <t>111</t>
  </si>
  <si>
    <t>130</t>
  </si>
  <si>
    <t>132</t>
  </si>
  <si>
    <t>140</t>
  </si>
  <si>
    <t>146</t>
  </si>
  <si>
    <t>Lucy Tania de León Núñez</t>
  </si>
  <si>
    <t>Luis German Pérez Bido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</si>
</sst>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43" fontId="5" fillId="2" borderId="1" xfId="1" applyFont="1" applyFill="1" applyBorder="1"/>
    <xf numFmtId="43" fontId="5" fillId="2" borderId="3" xfId="1" applyFont="1" applyFill="1" applyBorder="1" applyAlignment="1"/>
    <xf numFmtId="0" fontId="4" fillId="2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43" fontId="4" fillId="3" borderId="8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0" fontId="7" fillId="0" borderId="10" xfId="0" applyFont="1" applyBorder="1" applyAlignment="1">
      <alignment vertical="center"/>
    </xf>
    <xf numFmtId="43" fontId="7" fillId="0" borderId="10" xfId="1" applyFont="1" applyFill="1" applyBorder="1" applyAlignment="1">
      <alignment vertical="center"/>
    </xf>
    <xf numFmtId="43" fontId="8" fillId="0" borderId="10" xfId="1" applyFont="1" applyFill="1" applyBorder="1"/>
    <xf numFmtId="43" fontId="8" fillId="2" borderId="11" xfId="1" applyFont="1" applyFill="1" applyBorder="1" applyAlignment="1">
      <alignment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/>
    <xf numFmtId="4" fontId="9" fillId="0" borderId="13" xfId="0" applyNumberFormat="1" applyFont="1" applyBorder="1"/>
    <xf numFmtId="43" fontId="8" fillId="0" borderId="13" xfId="1" applyFont="1" applyFill="1" applyBorder="1" applyAlignment="1">
      <alignment vertical="center"/>
    </xf>
    <xf numFmtId="43" fontId="8" fillId="0" borderId="13" xfId="1" applyFont="1" applyFill="1" applyBorder="1"/>
    <xf numFmtId="43" fontId="8" fillId="0" borderId="14" xfId="0" applyNumberFormat="1" applyFont="1" applyBorder="1"/>
    <xf numFmtId="15" fontId="10" fillId="0" borderId="12" xfId="0" applyNumberFormat="1" applyFont="1" applyBorder="1" applyAlignment="1">
      <alignment horizontal="center"/>
    </xf>
    <xf numFmtId="49" fontId="8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43" fontId="8" fillId="2" borderId="14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4" fontId="11" fillId="0" borderId="15" xfId="0" applyNumberFormat="1" applyFont="1" applyBorder="1" applyAlignment="1">
      <alignment horizontal="center"/>
    </xf>
    <xf numFmtId="49" fontId="12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43" fontId="8" fillId="0" borderId="16" xfId="1" applyFont="1" applyFill="1" applyBorder="1"/>
    <xf numFmtId="43" fontId="8" fillId="2" borderId="17" xfId="1" applyFont="1" applyFill="1" applyBorder="1" applyAlignment="1">
      <alignment vertical="center"/>
    </xf>
    <xf numFmtId="0" fontId="6" fillId="0" borderId="18" xfId="0" applyFont="1" applyBorder="1" applyAlignment="1">
      <alignment horizontal="center"/>
    </xf>
    <xf numFmtId="0" fontId="6" fillId="0" borderId="6" xfId="0" applyFont="1" applyBorder="1"/>
    <xf numFmtId="0" fontId="5" fillId="3" borderId="5" xfId="0" applyFont="1" applyFill="1" applyBorder="1" applyAlignment="1">
      <alignment horizontal="center" vertical="center"/>
    </xf>
    <xf numFmtId="43" fontId="5" fillId="4" borderId="18" xfId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43" fontId="9" fillId="0" borderId="0" xfId="1" applyFont="1"/>
    <xf numFmtId="43" fontId="6" fillId="0" borderId="0" xfId="0" applyNumberFormat="1" applyFont="1"/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43" fontId="9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/>
    <xf numFmtId="4" fontId="3" fillId="0" borderId="0" xfId="0" applyNumberFormat="1" applyFont="1"/>
    <xf numFmtId="49" fontId="16" fillId="0" borderId="13" xfId="0" applyNumberFormat="1" applyFont="1" applyBorder="1" applyAlignment="1">
      <alignment horizontal="left" wrapText="1"/>
    </xf>
    <xf numFmtId="15" fontId="16" fillId="0" borderId="1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504825</xdr:colOff>
      <xdr:row>3</xdr:row>
      <xdr:rowOff>32519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F61AA4-7598-4C1E-8C9C-C1259D6F6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5" cy="718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38"/>
  <sheetViews>
    <sheetView tabSelected="1" view="pageBreakPreview" zoomScale="60" zoomScaleNormal="100" workbookViewId="0">
      <selection activeCell="F25" sqref="F25"/>
    </sheetView>
  </sheetViews>
  <sheetFormatPr baseColWidth="10" defaultRowHeight="14.25"/>
  <cols>
    <col min="1" max="1" width="12.5703125" style="47" customWidth="1"/>
    <col min="2" max="2" width="7.42578125" style="1" bestFit="1" customWidth="1"/>
    <col min="3" max="3" width="86" style="1" customWidth="1"/>
    <col min="4" max="4" width="12.85546875" style="1" customWidth="1"/>
    <col min="5" max="5" width="15.5703125" style="48" customWidth="1"/>
    <col min="6" max="6" width="17.85546875" style="1" customWidth="1"/>
    <col min="7" max="16384" width="11.42578125" style="1"/>
  </cols>
  <sheetData>
    <row r="1" spans="1:6" ht="15.75">
      <c r="A1" s="55" t="s">
        <v>0</v>
      </c>
      <c r="B1" s="55"/>
      <c r="C1" s="55"/>
      <c r="D1" s="55"/>
      <c r="E1" s="55"/>
      <c r="F1" s="55"/>
    </row>
    <row r="2" spans="1:6" ht="17.25" customHeight="1">
      <c r="A2" s="55" t="s">
        <v>1</v>
      </c>
      <c r="B2" s="55"/>
      <c r="C2" s="55"/>
      <c r="D2" s="55"/>
      <c r="E2" s="55"/>
      <c r="F2" s="55"/>
    </row>
    <row r="3" spans="1:6" ht="21" customHeight="1" thickBot="1">
      <c r="A3" s="56" t="s">
        <v>18</v>
      </c>
      <c r="B3" s="56"/>
      <c r="C3" s="56"/>
      <c r="D3" s="56"/>
      <c r="E3" s="56"/>
      <c r="F3" s="56"/>
    </row>
    <row r="4" spans="1:6" ht="18" customHeight="1" thickBot="1">
      <c r="A4" s="57" t="s">
        <v>2</v>
      </c>
      <c r="B4" s="58"/>
      <c r="C4" s="58"/>
      <c r="D4" s="58"/>
      <c r="E4" s="58"/>
      <c r="F4" s="59"/>
    </row>
    <row r="5" spans="1:6" ht="15" thickBot="1">
      <c r="A5" s="2"/>
      <c r="B5" s="3"/>
      <c r="C5" s="4" t="s">
        <v>3</v>
      </c>
      <c r="D5" s="5">
        <v>15187294.710000001</v>
      </c>
      <c r="E5" s="6"/>
      <c r="F5" s="7"/>
    </row>
    <row r="6" spans="1:6" ht="31.5" customHeight="1" thickBot="1">
      <c r="A6" s="8" t="s">
        <v>4</v>
      </c>
      <c r="B6" s="8" t="s">
        <v>5</v>
      </c>
      <c r="C6" s="9" t="s">
        <v>6</v>
      </c>
      <c r="D6" s="9" t="s">
        <v>7</v>
      </c>
      <c r="E6" s="10" t="s">
        <v>8</v>
      </c>
      <c r="F6" s="9" t="s">
        <v>9</v>
      </c>
    </row>
    <row r="7" spans="1:6" ht="21" customHeight="1">
      <c r="A7" s="11"/>
      <c r="B7" s="12"/>
      <c r="C7" s="13" t="s">
        <v>10</v>
      </c>
      <c r="D7" s="14">
        <v>13252833.33</v>
      </c>
      <c r="E7" s="15"/>
      <c r="F7" s="16">
        <f>D5+D7</f>
        <v>28440128.039999999</v>
      </c>
    </row>
    <row r="8" spans="1:6" ht="10.5" customHeight="1">
      <c r="A8" s="17"/>
      <c r="B8" s="18"/>
      <c r="C8" s="19"/>
      <c r="D8" s="20"/>
      <c r="E8" s="21"/>
      <c r="F8" s="22"/>
    </row>
    <row r="9" spans="1:6" s="27" customFormat="1">
      <c r="A9" s="51" t="s">
        <v>33</v>
      </c>
      <c r="B9" s="24" t="s">
        <v>43</v>
      </c>
      <c r="C9" s="50" t="s">
        <v>19</v>
      </c>
      <c r="D9" s="21"/>
      <c r="E9" s="21">
        <v>67972.39</v>
      </c>
      <c r="F9" s="26">
        <f>+F7-E9</f>
        <v>28372155.649999999</v>
      </c>
    </row>
    <row r="10" spans="1:6" s="27" customFormat="1" ht="20.25" customHeight="1">
      <c r="A10" s="51" t="s">
        <v>34</v>
      </c>
      <c r="B10" s="24" t="s">
        <v>44</v>
      </c>
      <c r="C10" s="50" t="s">
        <v>20</v>
      </c>
      <c r="D10" s="20"/>
      <c r="E10" s="20">
        <v>17100</v>
      </c>
      <c r="F10" s="26">
        <f>+F9-E10</f>
        <v>28355055.649999999</v>
      </c>
    </row>
    <row r="11" spans="1:6" s="27" customFormat="1">
      <c r="A11" s="51" t="s">
        <v>35</v>
      </c>
      <c r="B11" s="24" t="s">
        <v>45</v>
      </c>
      <c r="C11" s="50" t="s">
        <v>21</v>
      </c>
      <c r="D11" s="20"/>
      <c r="E11" s="20">
        <v>2038496.99</v>
      </c>
      <c r="F11" s="26">
        <f t="shared" ref="F11:F22" si="0">+F10-E11</f>
        <v>26316558.66</v>
      </c>
    </row>
    <row r="12" spans="1:6" s="27" customFormat="1">
      <c r="A12" s="51" t="s">
        <v>35</v>
      </c>
      <c r="B12" s="24" t="s">
        <v>46</v>
      </c>
      <c r="C12" s="50" t="s">
        <v>22</v>
      </c>
      <c r="D12" s="20"/>
      <c r="E12" s="20">
        <v>1882575.3</v>
      </c>
      <c r="F12" s="26">
        <f t="shared" si="0"/>
        <v>24433983.359999999</v>
      </c>
    </row>
    <row r="13" spans="1:6" s="27" customFormat="1">
      <c r="A13" s="51" t="s">
        <v>36</v>
      </c>
      <c r="B13" s="24" t="s">
        <v>47</v>
      </c>
      <c r="C13" s="50" t="s">
        <v>23</v>
      </c>
      <c r="D13" s="20"/>
      <c r="E13" s="20">
        <v>30261.1</v>
      </c>
      <c r="F13" s="26">
        <f t="shared" si="0"/>
        <v>24403722.259999998</v>
      </c>
    </row>
    <row r="14" spans="1:6" s="27" customFormat="1">
      <c r="A14" s="51" t="s">
        <v>36</v>
      </c>
      <c r="B14" s="24" t="s">
        <v>48</v>
      </c>
      <c r="C14" s="50" t="s">
        <v>24</v>
      </c>
      <c r="D14" s="20"/>
      <c r="E14" s="20">
        <v>92242.22</v>
      </c>
      <c r="F14" s="26">
        <f t="shared" si="0"/>
        <v>24311480.039999999</v>
      </c>
    </row>
    <row r="15" spans="1:6" s="27" customFormat="1" ht="24">
      <c r="A15" s="51" t="s">
        <v>37</v>
      </c>
      <c r="B15" s="24" t="s">
        <v>49</v>
      </c>
      <c r="C15" s="50" t="s">
        <v>25</v>
      </c>
      <c r="D15" s="20"/>
      <c r="E15" s="20">
        <v>102660</v>
      </c>
      <c r="F15" s="26">
        <f t="shared" si="0"/>
        <v>24208820.039999999</v>
      </c>
    </row>
    <row r="16" spans="1:6" s="27" customFormat="1">
      <c r="A16" s="51" t="s">
        <v>37</v>
      </c>
      <c r="B16" s="24" t="s">
        <v>50</v>
      </c>
      <c r="C16" s="50" t="s">
        <v>26</v>
      </c>
      <c r="D16" s="20"/>
      <c r="E16" s="20">
        <v>138408</v>
      </c>
      <c r="F16" s="26">
        <f t="shared" si="0"/>
        <v>24070412.039999999</v>
      </c>
    </row>
    <row r="17" spans="1:8" s="27" customFormat="1">
      <c r="A17" s="51" t="s">
        <v>37</v>
      </c>
      <c r="B17" s="24" t="s">
        <v>51</v>
      </c>
      <c r="C17" s="50" t="s">
        <v>27</v>
      </c>
      <c r="D17" s="20"/>
      <c r="E17" s="20">
        <v>81388.84</v>
      </c>
      <c r="F17" s="26">
        <f t="shared" si="0"/>
        <v>23989023.199999999</v>
      </c>
    </row>
    <row r="18" spans="1:8" s="27" customFormat="1">
      <c r="A18" s="51" t="s">
        <v>38</v>
      </c>
      <c r="B18" s="24" t="s">
        <v>52</v>
      </c>
      <c r="C18" s="50" t="s">
        <v>28</v>
      </c>
      <c r="D18" s="20"/>
      <c r="E18" s="20">
        <v>59904.71</v>
      </c>
      <c r="F18" s="26">
        <f t="shared" si="0"/>
        <v>23929118.489999998</v>
      </c>
    </row>
    <row r="19" spans="1:8" s="27" customFormat="1">
      <c r="A19" s="51" t="s">
        <v>39</v>
      </c>
      <c r="B19" s="24" t="s">
        <v>53</v>
      </c>
      <c r="C19" s="50" t="s">
        <v>29</v>
      </c>
      <c r="D19" s="20"/>
      <c r="E19" s="20">
        <v>52962.89</v>
      </c>
      <c r="F19" s="26">
        <f t="shared" si="0"/>
        <v>23876155.599999998</v>
      </c>
    </row>
    <row r="20" spans="1:8" s="27" customFormat="1" ht="23.25" customHeight="1">
      <c r="A20" s="51" t="s">
        <v>40</v>
      </c>
      <c r="B20" s="24" t="s">
        <v>54</v>
      </c>
      <c r="C20" s="50" t="s">
        <v>30</v>
      </c>
      <c r="D20" s="20"/>
      <c r="E20" s="20">
        <v>7875514.4800000004</v>
      </c>
      <c r="F20" s="26">
        <f t="shared" si="0"/>
        <v>16000641.119999997</v>
      </c>
    </row>
    <row r="21" spans="1:8" s="27" customFormat="1" ht="22.5" customHeight="1">
      <c r="A21" s="51" t="s">
        <v>41</v>
      </c>
      <c r="B21" s="24" t="s">
        <v>55</v>
      </c>
      <c r="C21" s="50" t="s">
        <v>31</v>
      </c>
      <c r="D21" s="20"/>
      <c r="E21" s="20">
        <v>102075</v>
      </c>
      <c r="F21" s="26">
        <f t="shared" si="0"/>
        <v>15898566.119999997</v>
      </c>
    </row>
    <row r="22" spans="1:8" s="27" customFormat="1">
      <c r="A22" s="51" t="s">
        <v>42</v>
      </c>
      <c r="B22" s="24" t="s">
        <v>56</v>
      </c>
      <c r="C22" s="50" t="s">
        <v>32</v>
      </c>
      <c r="D22" s="21"/>
      <c r="E22" s="21">
        <v>3578.43</v>
      </c>
      <c r="F22" s="26">
        <f t="shared" si="0"/>
        <v>15894987.689999998</v>
      </c>
    </row>
    <row r="23" spans="1:8" s="27" customFormat="1" ht="15">
      <c r="A23" s="23"/>
      <c r="B23" s="24"/>
      <c r="C23" s="25"/>
      <c r="D23" s="21"/>
      <c r="E23" s="21"/>
      <c r="F23" s="26"/>
    </row>
    <row r="24" spans="1:8" s="27" customFormat="1" ht="16.5" customHeight="1" thickBot="1">
      <c r="A24" s="28"/>
      <c r="B24" s="29"/>
      <c r="C24" s="30"/>
      <c r="D24" s="31"/>
      <c r="E24" s="31"/>
      <c r="F24" s="32"/>
    </row>
    <row r="25" spans="1:8" s="27" customFormat="1" ht="18" customHeight="1" thickBot="1">
      <c r="A25" s="33"/>
      <c r="B25" s="34"/>
      <c r="C25" s="35"/>
      <c r="D25" s="36">
        <f>+D7+D5</f>
        <v>28440128.039999999</v>
      </c>
      <c r="E25" s="36">
        <f>SUM(E9:E24)</f>
        <v>12545140.35</v>
      </c>
      <c r="F25" s="36">
        <f>+D25-E25</f>
        <v>15894987.689999999</v>
      </c>
    </row>
    <row r="26" spans="1:8" s="27" customFormat="1" ht="15">
      <c r="A26" s="37"/>
      <c r="B26" s="38"/>
      <c r="C26" s="38"/>
      <c r="D26" s="38"/>
      <c r="E26" s="39"/>
      <c r="F26" s="40"/>
      <c r="H26" s="41"/>
    </row>
    <row r="27" spans="1:8" s="27" customFormat="1" ht="15">
      <c r="A27" s="37"/>
      <c r="B27" s="38"/>
      <c r="C27" s="38"/>
      <c r="D27" s="38"/>
      <c r="E27" s="39"/>
      <c r="F27" s="40"/>
    </row>
    <row r="28" spans="1:8" s="27" customFormat="1" ht="15">
      <c r="A28" s="37"/>
      <c r="B28" s="38"/>
      <c r="C28" s="38"/>
      <c r="D28" s="38"/>
      <c r="E28" s="39"/>
      <c r="F28" s="40"/>
    </row>
    <row r="29" spans="1:8" s="27" customFormat="1" ht="15">
      <c r="A29" s="53" t="s">
        <v>11</v>
      </c>
      <c r="B29" s="53"/>
      <c r="C29" s="37"/>
      <c r="D29" s="60" t="s">
        <v>12</v>
      </c>
      <c r="E29" s="60"/>
      <c r="F29" s="39"/>
    </row>
    <row r="30" spans="1:8" s="27" customFormat="1" ht="13.5" customHeight="1">
      <c r="A30" s="52"/>
      <c r="B30" s="52"/>
      <c r="C30" s="42"/>
      <c r="D30" s="43"/>
      <c r="E30" s="43"/>
      <c r="F30" s="38"/>
    </row>
    <row r="31" spans="1:8" s="27" customFormat="1" ht="14.25" hidden="1" customHeight="1">
      <c r="A31" s="44" t="s">
        <v>13</v>
      </c>
      <c r="B31" s="38"/>
      <c r="C31" s="37" t="s">
        <v>14</v>
      </c>
      <c r="D31" s="53" t="s">
        <v>15</v>
      </c>
      <c r="E31" s="53"/>
      <c r="F31" s="38"/>
    </row>
    <row r="32" spans="1:8" ht="32.25" customHeight="1">
      <c r="A32" s="37"/>
      <c r="B32" s="38"/>
      <c r="C32" s="45" t="s">
        <v>57</v>
      </c>
      <c r="D32" s="54" t="s">
        <v>58</v>
      </c>
      <c r="E32" s="54"/>
      <c r="F32" s="38"/>
    </row>
    <row r="33" spans="1:6" ht="15">
      <c r="A33" s="37"/>
      <c r="B33" s="38"/>
      <c r="C33" s="38" t="s">
        <v>16</v>
      </c>
      <c r="D33" s="38" t="s">
        <v>17</v>
      </c>
      <c r="E33" s="38"/>
      <c r="F33" s="38"/>
    </row>
    <row r="34" spans="1:6" ht="15">
      <c r="A34" s="37"/>
      <c r="B34" s="38"/>
      <c r="C34" s="38"/>
      <c r="D34" s="38"/>
      <c r="E34" s="39"/>
      <c r="F34" s="46"/>
    </row>
    <row r="38" spans="1:6">
      <c r="D38" s="49"/>
      <c r="F38" s="48"/>
    </row>
  </sheetData>
  <mergeCells count="9">
    <mergeCell ref="A30:B30"/>
    <mergeCell ref="D31:E31"/>
    <mergeCell ref="D32:E32"/>
    <mergeCell ref="A1:F1"/>
    <mergeCell ref="A2:F2"/>
    <mergeCell ref="A3:F3"/>
    <mergeCell ref="A4:F4"/>
    <mergeCell ref="A29:B29"/>
    <mergeCell ref="D29:E29"/>
  </mergeCells>
  <pageMargins left="0.36" right="1.2" top="0.45" bottom="0.41" header="0.3" footer="0.3"/>
  <pageSetup paperSize="9" scale="8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2025-07-22T18:15:18Z</cp:lastPrinted>
  <dcterms:created xsi:type="dcterms:W3CDTF">2025-07-22T17:24:17Z</dcterms:created>
  <dcterms:modified xsi:type="dcterms:W3CDTF">2025-07-22T18:15:19Z</dcterms:modified>
</cp:coreProperties>
</file>