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NIO 2025\Ingreso y Egreso\"/>
    </mc:Choice>
  </mc:AlternateContent>
  <xr:revisionPtr revIDLastSave="0" documentId="13_ncr:1_{305E0CAF-5B59-4605-A768-0B588D0C23E5}" xr6:coauthVersionLast="47" xr6:coauthVersionMax="47" xr10:uidLastSave="{00000000-0000-0000-0000-000000000000}"/>
  <bookViews>
    <workbookView xWindow="-120" yWindow="-120" windowWidth="29040" windowHeight="15720" xr2:uid="{6D7A4490-C2F0-45E8-8B5E-078B8AAED5EE}"/>
  </bookViews>
  <sheets>
    <sheet name="Enero" sheetId="2" r:id="rId1"/>
    <sheet name="Febrero" sheetId="1" r:id="rId2"/>
  </sheets>
  <definedNames>
    <definedName name="_xlnm.Print_Area" localSheetId="1">Febrero!$A$1:$F$29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D21" i="2"/>
  <c r="F7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1" i="2" s="1"/>
  <c r="D21" i="1"/>
  <c r="E21" i="1" l="1"/>
  <c r="F7" i="1" l="1"/>
  <c r="F21" i="1" s="1"/>
</calcChain>
</file>

<file path=xl/sharedStrings.xml><?xml version="1.0" encoding="utf-8"?>
<sst xmlns="http://schemas.openxmlformats.org/spreadsheetml/2006/main" count="75" uniqueCount="48">
  <si>
    <t>Relación de Ingresos y Egresos</t>
  </si>
  <si>
    <t>Fecha de Registro</t>
  </si>
  <si>
    <t>No. Lib.</t>
  </si>
  <si>
    <t>Descripción</t>
  </si>
  <si>
    <t>Débito</t>
  </si>
  <si>
    <t>Crédito</t>
  </si>
  <si>
    <t>Balance</t>
  </si>
  <si>
    <t>Preparado por:</t>
  </si>
  <si>
    <t xml:space="preserve">   Aux. adiminstrativo</t>
  </si>
  <si>
    <t xml:space="preserve">Encargado de Contabilidad </t>
  </si>
  <si>
    <t xml:space="preserve">Encargada Administrativo y Financiero </t>
  </si>
  <si>
    <t xml:space="preserve">         Correspondiente al mes de enero 2025</t>
  </si>
  <si>
    <t>Dirección General de Riesgos Agropecuarios</t>
  </si>
  <si>
    <t>Sub Cuenta Bancaria No:   BR-0100279000</t>
  </si>
  <si>
    <t>Nómina empleados fijos mes de enero del año 2025.</t>
  </si>
  <si>
    <t>Nómina empleados temporales mes de enero del año 2025.</t>
  </si>
  <si>
    <t>Nómina personal eventual mes de enero del año 2025.</t>
  </si>
  <si>
    <t>Nómina personal interinato mes de enero del año 2025.</t>
  </si>
  <si>
    <t>Nómina personal probatorio mes de enero del año 2025.</t>
  </si>
  <si>
    <t>Pago por servicio de flotillas móviles correspondiente al mes de diciembre del año 2024.</t>
  </si>
  <si>
    <t>Pago por servicio de internet móvil utilizado desde 23/12/2024 hasta 22/01/2025.</t>
  </si>
  <si>
    <t>Pago por servicio de telefonía fija, internet y cable correspondiente al periodo desde 11/12/2024 hasta 10/01/2025.</t>
  </si>
  <si>
    <t>Pago póliza de seguro 2-2-501-0184994 del vehículo placa G331959 del 05/02/2025 al 05/02/2026.</t>
  </si>
  <si>
    <t>Pago seguro de salud complementario a empleados correspondiente al mes de enero del año 2025.</t>
  </si>
  <si>
    <t>Pago seguro de salud complementario a empleados correspondiente al mes de febrero del año 2025.</t>
  </si>
  <si>
    <t>16/01/2025</t>
  </si>
  <si>
    <t>20/01/2025</t>
  </si>
  <si>
    <t>29/01/2025</t>
  </si>
  <si>
    <t>17/01/2025</t>
  </si>
  <si>
    <t>22/01/2025</t>
  </si>
  <si>
    <t>14</t>
  </si>
  <si>
    <t>16</t>
  </si>
  <si>
    <t>18</t>
  </si>
  <si>
    <t>20</t>
  </si>
  <si>
    <t>8</t>
  </si>
  <si>
    <t>12</t>
  </si>
  <si>
    <t>24</t>
  </si>
  <si>
    <t>30</t>
  </si>
  <si>
    <t>37</t>
  </si>
  <si>
    <t>55</t>
  </si>
  <si>
    <t>60</t>
  </si>
  <si>
    <t>Lucy Tania de Leon Nuñez</t>
  </si>
  <si>
    <t>Enc. Division de Contabilidad</t>
  </si>
  <si>
    <t>Revisado por:</t>
  </si>
  <si>
    <t>Luis German Perez Bido</t>
  </si>
  <si>
    <t>Enc. Departamento Administrativo Financiero</t>
  </si>
  <si>
    <t xml:space="preserve">                                                   Balance al inicio del periodo:  RD$ </t>
  </si>
  <si>
    <t>INGRESOS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</si>
</sst>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delle Sans EXT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0" applyNumberFormat="1" applyFont="1" applyAlignment="1">
      <alignment vertical="center"/>
    </xf>
    <xf numFmtId="4" fontId="2" fillId="0" borderId="0" xfId="0" applyNumberFormat="1" applyFont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43" fontId="5" fillId="2" borderId="1" xfId="1" applyFont="1" applyFill="1" applyBorder="1"/>
    <xf numFmtId="43" fontId="5" fillId="2" borderId="3" xfId="1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43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43" fontId="9" fillId="0" borderId="0" xfId="0" applyNumberFormat="1" applyFont="1"/>
    <xf numFmtId="49" fontId="8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43" fontId="8" fillId="0" borderId="9" xfId="1" applyFont="1" applyFill="1" applyBorder="1"/>
    <xf numFmtId="43" fontId="8" fillId="0" borderId="9" xfId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/>
    <xf numFmtId="0" fontId="5" fillId="3" borderId="5" xfId="0" applyFont="1" applyFill="1" applyBorder="1" applyAlignment="1">
      <alignment horizontal="center" vertical="center"/>
    </xf>
    <xf numFmtId="43" fontId="5" fillId="4" borderId="11" xfId="1" applyFont="1" applyFill="1" applyBorder="1" applyAlignment="1">
      <alignment vertical="center"/>
    </xf>
    <xf numFmtId="0" fontId="6" fillId="0" borderId="9" xfId="0" applyFont="1" applyBorder="1"/>
    <xf numFmtId="4" fontId="9" fillId="0" borderId="9" xfId="0" applyNumberFormat="1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/>
    <xf numFmtId="0" fontId="7" fillId="0" borderId="13" xfId="0" applyFont="1" applyBorder="1" applyAlignment="1">
      <alignment vertical="center"/>
    </xf>
    <xf numFmtId="43" fontId="7" fillId="0" borderId="13" xfId="1" applyFont="1" applyFill="1" applyBorder="1" applyAlignment="1">
      <alignment vertical="center"/>
    </xf>
    <xf numFmtId="43" fontId="8" fillId="0" borderId="13" xfId="1" applyFont="1" applyFill="1" applyBorder="1"/>
    <xf numFmtId="43" fontId="8" fillId="2" borderId="14" xfId="1" applyFont="1" applyFill="1" applyBorder="1" applyAlignment="1">
      <alignment vertical="center"/>
    </xf>
    <xf numFmtId="0" fontId="6" fillId="0" borderId="8" xfId="0" applyFont="1" applyBorder="1" applyAlignment="1">
      <alignment horizontal="center"/>
    </xf>
    <xf numFmtId="43" fontId="8" fillId="0" borderId="15" xfId="0" applyNumberFormat="1" applyFont="1" applyBorder="1"/>
    <xf numFmtId="15" fontId="10" fillId="0" borderId="8" xfId="0" applyNumberFormat="1" applyFont="1" applyBorder="1" applyAlignment="1">
      <alignment horizontal="center"/>
    </xf>
    <xf numFmtId="43" fontId="8" fillId="2" borderId="15" xfId="1" applyFont="1" applyFill="1" applyBorder="1" applyAlignment="1">
      <alignment vertical="center"/>
    </xf>
    <xf numFmtId="14" fontId="11" fillId="0" borderId="16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43" fontId="8" fillId="0" borderId="17" xfId="1" applyFont="1" applyFill="1" applyBorder="1"/>
    <xf numFmtId="43" fontId="8" fillId="2" borderId="18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301625</xdr:colOff>
      <xdr:row>2</xdr:row>
      <xdr:rowOff>210294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3C92B-72C3-4178-B3B9-F279072AE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5125" cy="629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301625</xdr:colOff>
      <xdr:row>2</xdr:row>
      <xdr:rowOff>210294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156AD0-CAFE-4372-9DE2-D737399C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5125" cy="638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FE3E-2D0A-4663-BFCB-21E4B139465A}">
  <sheetPr>
    <pageSetUpPr fitToPage="1"/>
  </sheetPr>
  <dimension ref="A1:H34"/>
  <sheetViews>
    <sheetView tabSelected="1" view="pageBreakPreview" zoomScale="60" zoomScaleNormal="100" workbookViewId="0">
      <selection activeCell="C22" sqref="C22"/>
    </sheetView>
  </sheetViews>
  <sheetFormatPr baseColWidth="10" defaultRowHeight="14.25"/>
  <cols>
    <col min="1" max="1" width="12.5703125" style="3" customWidth="1"/>
    <col min="2" max="2" width="7.42578125" style="1" bestFit="1" customWidth="1"/>
    <col min="3" max="3" width="86" style="1" customWidth="1"/>
    <col min="4" max="4" width="16.7109375" style="1" customWidth="1"/>
    <col min="5" max="5" width="17" style="4" customWidth="1"/>
    <col min="6" max="6" width="17.28515625" style="1" customWidth="1"/>
    <col min="7" max="16384" width="11.42578125" style="1"/>
  </cols>
  <sheetData>
    <row r="1" spans="1:6" ht="15.75">
      <c r="A1" s="53" t="s">
        <v>12</v>
      </c>
      <c r="B1" s="53"/>
      <c r="C1" s="53"/>
      <c r="D1" s="53"/>
      <c r="E1" s="53"/>
      <c r="F1" s="53"/>
    </row>
    <row r="2" spans="1:6" ht="17.25" customHeight="1">
      <c r="A2" s="53" t="s">
        <v>0</v>
      </c>
      <c r="B2" s="53"/>
      <c r="C2" s="53"/>
      <c r="D2" s="53"/>
      <c r="E2" s="53"/>
      <c r="F2" s="53"/>
    </row>
    <row r="3" spans="1:6" ht="21" customHeight="1" thickBot="1">
      <c r="A3" s="54" t="s">
        <v>11</v>
      </c>
      <c r="B3" s="54"/>
      <c r="C3" s="54"/>
      <c r="D3" s="54"/>
      <c r="E3" s="54"/>
      <c r="F3" s="54"/>
    </row>
    <row r="4" spans="1:6" ht="18" customHeight="1" thickBot="1">
      <c r="A4" s="55" t="s">
        <v>13</v>
      </c>
      <c r="B4" s="56"/>
      <c r="C4" s="56"/>
      <c r="D4" s="56"/>
      <c r="E4" s="56"/>
      <c r="F4" s="57"/>
    </row>
    <row r="5" spans="1:6" ht="15" thickBot="1">
      <c r="A5" s="7"/>
      <c r="B5" s="8"/>
      <c r="C5" s="9" t="s">
        <v>46</v>
      </c>
      <c r="D5" s="10">
        <v>6441770.04</v>
      </c>
      <c r="E5" s="11"/>
      <c r="F5" s="12"/>
    </row>
    <row r="6" spans="1:6" ht="31.5" customHeight="1" thickBot="1">
      <c r="A6" s="27" t="s">
        <v>1</v>
      </c>
      <c r="B6" s="27" t="s">
        <v>2</v>
      </c>
      <c r="C6" s="13" t="s">
        <v>3</v>
      </c>
      <c r="D6" s="13" t="s">
        <v>4</v>
      </c>
      <c r="E6" s="28" t="s">
        <v>5</v>
      </c>
      <c r="F6" s="13" t="s">
        <v>6</v>
      </c>
    </row>
    <row r="7" spans="1:6" ht="21" customHeight="1">
      <c r="A7" s="35"/>
      <c r="B7" s="36"/>
      <c r="C7" s="37" t="s">
        <v>47</v>
      </c>
      <c r="D7" s="38">
        <v>13252833.33</v>
      </c>
      <c r="E7" s="39"/>
      <c r="F7" s="40">
        <f>D5+D7</f>
        <v>19694603.370000001</v>
      </c>
    </row>
    <row r="8" spans="1:6" ht="10.5" customHeight="1">
      <c r="A8" s="41"/>
      <c r="B8" s="33"/>
      <c r="C8" s="34"/>
      <c r="D8" s="26"/>
      <c r="E8" s="25"/>
      <c r="F8" s="42"/>
    </row>
    <row r="9" spans="1:6" s="2" customFormat="1" ht="15">
      <c r="A9" s="43" t="s">
        <v>25</v>
      </c>
      <c r="B9" s="23" t="s">
        <v>30</v>
      </c>
      <c r="C9" s="24" t="s">
        <v>14</v>
      </c>
      <c r="D9" s="25"/>
      <c r="E9" s="25">
        <v>2037723.87</v>
      </c>
      <c r="F9" s="44">
        <f>+F7-E9</f>
        <v>17656879.5</v>
      </c>
    </row>
    <row r="10" spans="1:6" s="2" customFormat="1" ht="20.25" customHeight="1">
      <c r="A10" s="43" t="s">
        <v>25</v>
      </c>
      <c r="B10" s="23" t="s">
        <v>31</v>
      </c>
      <c r="C10" s="24" t="s">
        <v>15</v>
      </c>
      <c r="D10" s="26"/>
      <c r="E10" s="26">
        <v>1881848.7</v>
      </c>
      <c r="F10" s="44">
        <f>+F9-E10</f>
        <v>15775030.800000001</v>
      </c>
    </row>
    <row r="11" spans="1:6" s="2" customFormat="1" ht="15">
      <c r="A11" s="43" t="s">
        <v>25</v>
      </c>
      <c r="B11" s="23" t="s">
        <v>32</v>
      </c>
      <c r="C11" s="24" t="s">
        <v>16</v>
      </c>
      <c r="D11" s="26"/>
      <c r="E11" s="26">
        <v>92203.51</v>
      </c>
      <c r="F11" s="44">
        <f t="shared" ref="F11:F19" si="0">+F10-E11</f>
        <v>15682827.290000001</v>
      </c>
    </row>
    <row r="12" spans="1:6" s="2" customFormat="1" ht="15">
      <c r="A12" s="43" t="s">
        <v>25</v>
      </c>
      <c r="B12" s="23" t="s">
        <v>33</v>
      </c>
      <c r="C12" s="24" t="s">
        <v>18</v>
      </c>
      <c r="D12" s="26"/>
      <c r="E12" s="26">
        <v>69174</v>
      </c>
      <c r="F12" s="44">
        <f t="shared" si="0"/>
        <v>15613653.290000001</v>
      </c>
    </row>
    <row r="13" spans="1:6" s="2" customFormat="1" ht="15">
      <c r="A13" s="43" t="s">
        <v>25</v>
      </c>
      <c r="B13" s="23" t="s">
        <v>34</v>
      </c>
      <c r="C13" s="24" t="s">
        <v>19</v>
      </c>
      <c r="D13" s="26"/>
      <c r="E13" s="26">
        <v>77285</v>
      </c>
      <c r="F13" s="44">
        <f t="shared" si="0"/>
        <v>15536368.290000001</v>
      </c>
    </row>
    <row r="14" spans="1:6" s="2" customFormat="1" ht="30">
      <c r="A14" s="43" t="s">
        <v>25</v>
      </c>
      <c r="B14" s="23" t="s">
        <v>35</v>
      </c>
      <c r="C14" s="24" t="s">
        <v>21</v>
      </c>
      <c r="D14" s="26"/>
      <c r="E14" s="26">
        <v>51720.02</v>
      </c>
      <c r="F14" s="44">
        <f t="shared" si="0"/>
        <v>15484648.270000001</v>
      </c>
    </row>
    <row r="15" spans="1:6" s="2" customFormat="1" ht="15">
      <c r="A15" s="43" t="s">
        <v>28</v>
      </c>
      <c r="B15" s="23" t="s">
        <v>36</v>
      </c>
      <c r="C15" s="24" t="s">
        <v>23</v>
      </c>
      <c r="D15" s="26"/>
      <c r="E15" s="26">
        <v>37426.089999999997</v>
      </c>
      <c r="F15" s="44">
        <f t="shared" si="0"/>
        <v>15447222.180000002</v>
      </c>
    </row>
    <row r="16" spans="1:6" s="2" customFormat="1" ht="23.25" customHeight="1">
      <c r="A16" s="43" t="s">
        <v>26</v>
      </c>
      <c r="B16" s="23" t="s">
        <v>37</v>
      </c>
      <c r="C16" s="24" t="s">
        <v>17</v>
      </c>
      <c r="D16" s="26"/>
      <c r="E16" s="26">
        <v>88701.24</v>
      </c>
      <c r="F16" s="44">
        <f t="shared" si="0"/>
        <v>15358520.940000001</v>
      </c>
    </row>
    <row r="17" spans="1:8" s="2" customFormat="1" ht="22.5" customHeight="1">
      <c r="A17" s="43" t="s">
        <v>29</v>
      </c>
      <c r="B17" s="23" t="s">
        <v>38</v>
      </c>
      <c r="C17" s="24" t="s">
        <v>24</v>
      </c>
      <c r="D17" s="26"/>
      <c r="E17" s="26">
        <v>97992</v>
      </c>
      <c r="F17" s="44">
        <f t="shared" si="0"/>
        <v>15260528.940000001</v>
      </c>
    </row>
    <row r="18" spans="1:8" s="2" customFormat="1" ht="15">
      <c r="A18" s="43" t="s">
        <v>27</v>
      </c>
      <c r="B18" s="23" t="s">
        <v>39</v>
      </c>
      <c r="C18" s="24" t="s">
        <v>20</v>
      </c>
      <c r="D18" s="25"/>
      <c r="E18" s="25">
        <v>3578.43</v>
      </c>
      <c r="F18" s="44">
        <f t="shared" si="0"/>
        <v>15256950.510000002</v>
      </c>
    </row>
    <row r="19" spans="1:8" s="2" customFormat="1" ht="15">
      <c r="A19" s="43" t="s">
        <v>27</v>
      </c>
      <c r="B19" s="23" t="s">
        <v>40</v>
      </c>
      <c r="C19" s="24" t="s">
        <v>22</v>
      </c>
      <c r="D19" s="25"/>
      <c r="E19" s="25">
        <v>69655.8</v>
      </c>
      <c r="F19" s="44">
        <f t="shared" si="0"/>
        <v>15187294.710000001</v>
      </c>
    </row>
    <row r="20" spans="1:8" s="2" customFormat="1" ht="16.5" customHeight="1" thickBot="1">
      <c r="A20" s="45"/>
      <c r="B20" s="46"/>
      <c r="C20" s="47"/>
      <c r="D20" s="48"/>
      <c r="E20" s="48"/>
      <c r="F20" s="49"/>
    </row>
    <row r="21" spans="1:8" s="2" customFormat="1" ht="18" customHeight="1" thickBot="1">
      <c r="A21" s="29"/>
      <c r="B21" s="30"/>
      <c r="C21" s="31"/>
      <c r="D21" s="32">
        <f>+D7+D5</f>
        <v>19694603.370000001</v>
      </c>
      <c r="E21" s="32">
        <f>SUM(E9:E20)</f>
        <v>4507308.6599999992</v>
      </c>
      <c r="F21" s="32">
        <f>+F19</f>
        <v>15187294.710000001</v>
      </c>
    </row>
    <row r="22" spans="1:8" s="2" customFormat="1" ht="15">
      <c r="A22" s="14"/>
      <c r="B22" s="15"/>
      <c r="C22" s="15"/>
      <c r="D22" s="15"/>
      <c r="E22" s="16"/>
      <c r="F22" s="17"/>
      <c r="H22" s="5"/>
    </row>
    <row r="23" spans="1:8" s="2" customFormat="1" ht="15">
      <c r="A23" s="14"/>
      <c r="B23" s="15"/>
      <c r="C23" s="15"/>
      <c r="D23" s="15"/>
      <c r="E23" s="16"/>
      <c r="F23" s="17"/>
    </row>
    <row r="24" spans="1:8" s="2" customFormat="1" ht="15">
      <c r="A24" s="14"/>
      <c r="B24" s="15"/>
      <c r="C24" s="15"/>
      <c r="D24" s="15"/>
      <c r="E24" s="16"/>
      <c r="F24" s="17"/>
    </row>
    <row r="25" spans="1:8" s="2" customFormat="1" ht="15">
      <c r="A25" s="51" t="s">
        <v>7</v>
      </c>
      <c r="B25" s="51"/>
      <c r="C25" s="14"/>
      <c r="D25" s="58" t="s">
        <v>43</v>
      </c>
      <c r="E25" s="58"/>
      <c r="F25" s="16"/>
    </row>
    <row r="26" spans="1:8" s="2" customFormat="1" ht="13.5" customHeight="1">
      <c r="A26" s="50"/>
      <c r="B26" s="50"/>
      <c r="C26" s="18"/>
      <c r="D26" s="19"/>
      <c r="E26" s="19"/>
      <c r="F26" s="15"/>
    </row>
    <row r="27" spans="1:8" s="2" customFormat="1" ht="14.25" hidden="1" customHeight="1">
      <c r="A27" s="20" t="s">
        <v>8</v>
      </c>
      <c r="B27" s="15"/>
      <c r="C27" s="14" t="s">
        <v>9</v>
      </c>
      <c r="D27" s="51" t="s">
        <v>10</v>
      </c>
      <c r="E27" s="51"/>
      <c r="F27" s="15"/>
    </row>
    <row r="28" spans="1:8" ht="32.25" customHeight="1">
      <c r="A28" s="14"/>
      <c r="B28" s="15"/>
      <c r="C28" s="21" t="s">
        <v>41</v>
      </c>
      <c r="D28" s="52" t="s">
        <v>44</v>
      </c>
      <c r="E28" s="52"/>
      <c r="F28" s="15"/>
    </row>
    <row r="29" spans="1:8" ht="15">
      <c r="A29" s="14"/>
      <c r="B29" s="15"/>
      <c r="C29" s="15" t="s">
        <v>42</v>
      </c>
      <c r="D29" s="15" t="s">
        <v>45</v>
      </c>
      <c r="E29" s="15"/>
      <c r="F29" s="15"/>
    </row>
    <row r="30" spans="1:8" ht="15">
      <c r="A30" s="14"/>
      <c r="B30" s="15"/>
      <c r="C30" s="15"/>
      <c r="D30" s="15"/>
      <c r="E30" s="16"/>
      <c r="F30" s="22"/>
    </row>
    <row r="34" spans="4:6">
      <c r="D34" s="6"/>
      <c r="F34" s="4"/>
    </row>
  </sheetData>
  <mergeCells count="9">
    <mergeCell ref="A26:B26"/>
    <mergeCell ref="D27:E27"/>
    <mergeCell ref="D28:E28"/>
    <mergeCell ref="A1:F1"/>
    <mergeCell ref="A2:F2"/>
    <mergeCell ref="A3:F3"/>
    <mergeCell ref="A4:F4"/>
    <mergeCell ref="A25:B25"/>
    <mergeCell ref="D25:E25"/>
  </mergeCells>
  <pageMargins left="0.46" right="1.07" top="0.47" bottom="0.75" header="0.3" footer="0.3"/>
  <pageSetup paperSize="9" scale="82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F1B9-DD43-4756-BE02-6C91523B084A}">
  <sheetPr>
    <pageSetUpPr fitToPage="1"/>
  </sheetPr>
  <dimension ref="A1:H34"/>
  <sheetViews>
    <sheetView view="pageBreakPreview" zoomScaleNormal="100" zoomScaleSheetLayoutView="100" workbookViewId="0">
      <selection sqref="A1:XFD1048576"/>
    </sheetView>
  </sheetViews>
  <sheetFormatPr baseColWidth="10" defaultRowHeight="14.25"/>
  <cols>
    <col min="1" max="1" width="12.5703125" style="3" customWidth="1"/>
    <col min="2" max="2" width="7.42578125" style="1" bestFit="1" customWidth="1"/>
    <col min="3" max="3" width="86" style="1" customWidth="1"/>
    <col min="4" max="4" width="19.28515625" style="1" customWidth="1"/>
    <col min="5" max="5" width="20.42578125" style="4" customWidth="1"/>
    <col min="6" max="6" width="28.28515625" style="1" customWidth="1"/>
    <col min="7" max="16384" width="11.42578125" style="1"/>
  </cols>
  <sheetData>
    <row r="1" spans="1:6" ht="15.75">
      <c r="A1" s="53" t="s">
        <v>12</v>
      </c>
      <c r="B1" s="53"/>
      <c r="C1" s="53"/>
      <c r="D1" s="53"/>
      <c r="E1" s="53"/>
      <c r="F1" s="53"/>
    </row>
    <row r="2" spans="1:6" ht="17.25" customHeight="1">
      <c r="A2" s="53" t="s">
        <v>0</v>
      </c>
      <c r="B2" s="53"/>
      <c r="C2" s="53"/>
      <c r="D2" s="53"/>
      <c r="E2" s="53"/>
      <c r="F2" s="53"/>
    </row>
    <row r="3" spans="1:6" ht="21" customHeight="1" thickBot="1">
      <c r="A3" s="54" t="s">
        <v>11</v>
      </c>
      <c r="B3" s="54"/>
      <c r="C3" s="54"/>
      <c r="D3" s="54"/>
      <c r="E3" s="54"/>
      <c r="F3" s="54"/>
    </row>
    <row r="4" spans="1:6" ht="18" customHeight="1" thickBot="1">
      <c r="A4" s="55" t="s">
        <v>13</v>
      </c>
      <c r="B4" s="56"/>
      <c r="C4" s="56"/>
      <c r="D4" s="56"/>
      <c r="E4" s="56"/>
      <c r="F4" s="57"/>
    </row>
    <row r="5" spans="1:6" ht="15" thickBot="1">
      <c r="A5" s="7"/>
      <c r="B5" s="8"/>
      <c r="C5" s="9" t="s">
        <v>46</v>
      </c>
      <c r="D5" s="10">
        <v>15187294.710000001</v>
      </c>
      <c r="E5" s="11"/>
      <c r="F5" s="12"/>
    </row>
    <row r="6" spans="1:6" ht="31.5" customHeight="1" thickBot="1">
      <c r="A6" s="27" t="s">
        <v>1</v>
      </c>
      <c r="B6" s="27" t="s">
        <v>2</v>
      </c>
      <c r="C6" s="13" t="s">
        <v>3</v>
      </c>
      <c r="D6" s="13" t="s">
        <v>4</v>
      </c>
      <c r="E6" s="28" t="s">
        <v>5</v>
      </c>
      <c r="F6" s="13" t="s">
        <v>6</v>
      </c>
    </row>
    <row r="7" spans="1:6" ht="21" customHeight="1">
      <c r="A7" s="35"/>
      <c r="B7" s="36"/>
      <c r="C7" s="37" t="s">
        <v>47</v>
      </c>
      <c r="D7" s="38">
        <v>13252833.33</v>
      </c>
      <c r="E7" s="39"/>
      <c r="F7" s="40">
        <f>D5+D7</f>
        <v>28440128.039999999</v>
      </c>
    </row>
    <row r="8" spans="1:6" ht="10.5" customHeight="1">
      <c r="A8" s="41"/>
      <c r="B8" s="33"/>
      <c r="C8" s="34"/>
      <c r="D8" s="26"/>
      <c r="E8" s="25"/>
      <c r="F8" s="42"/>
    </row>
    <row r="9" spans="1:6" s="2" customFormat="1" ht="15">
      <c r="A9" s="43"/>
      <c r="B9" s="23"/>
      <c r="C9" s="24"/>
      <c r="D9" s="25"/>
      <c r="E9" s="25"/>
      <c r="F9" s="44"/>
    </row>
    <row r="10" spans="1:6" s="2" customFormat="1" ht="20.25" customHeight="1">
      <c r="A10" s="43"/>
      <c r="B10" s="23"/>
      <c r="C10" s="24"/>
      <c r="D10" s="26"/>
      <c r="E10" s="26"/>
      <c r="F10" s="44"/>
    </row>
    <row r="11" spans="1:6" s="2" customFormat="1" ht="15">
      <c r="A11" s="43"/>
      <c r="B11" s="23"/>
      <c r="C11" s="24"/>
      <c r="D11" s="26"/>
      <c r="E11" s="26"/>
      <c r="F11" s="44"/>
    </row>
    <row r="12" spans="1:6" s="2" customFormat="1" ht="15">
      <c r="A12" s="43"/>
      <c r="B12" s="23"/>
      <c r="C12" s="24"/>
      <c r="D12" s="26"/>
      <c r="E12" s="26"/>
      <c r="F12" s="44"/>
    </row>
    <row r="13" spans="1:6" s="2" customFormat="1" ht="15">
      <c r="A13" s="43"/>
      <c r="B13" s="23"/>
      <c r="C13" s="24"/>
      <c r="D13" s="26"/>
      <c r="E13" s="26"/>
      <c r="F13" s="44"/>
    </row>
    <row r="14" spans="1:6" s="2" customFormat="1" ht="15">
      <c r="A14" s="43"/>
      <c r="B14" s="23"/>
      <c r="C14" s="24"/>
      <c r="D14" s="26"/>
      <c r="E14" s="26"/>
      <c r="F14" s="44"/>
    </row>
    <row r="15" spans="1:6" s="2" customFormat="1" ht="15">
      <c r="A15" s="43"/>
      <c r="B15" s="23"/>
      <c r="C15" s="24"/>
      <c r="D15" s="26"/>
      <c r="E15" s="26"/>
      <c r="F15" s="44"/>
    </row>
    <row r="16" spans="1:6" s="2" customFormat="1" ht="23.25" customHeight="1">
      <c r="A16" s="43"/>
      <c r="B16" s="23"/>
      <c r="C16" s="24"/>
      <c r="D16" s="26"/>
      <c r="E16" s="26"/>
      <c r="F16" s="44"/>
    </row>
    <row r="17" spans="1:8" s="2" customFormat="1" ht="22.5" customHeight="1">
      <c r="A17" s="43"/>
      <c r="B17" s="23"/>
      <c r="C17" s="24"/>
      <c r="D17" s="26"/>
      <c r="E17" s="26"/>
      <c r="F17" s="44"/>
    </row>
    <row r="18" spans="1:8" s="2" customFormat="1" ht="15">
      <c r="A18" s="43"/>
      <c r="B18" s="23"/>
      <c r="C18" s="24"/>
      <c r="D18" s="25"/>
      <c r="E18" s="25"/>
      <c r="F18" s="44"/>
    </row>
    <row r="19" spans="1:8" s="2" customFormat="1" ht="15">
      <c r="A19" s="43"/>
      <c r="B19" s="23"/>
      <c r="C19" s="24"/>
      <c r="D19" s="25"/>
      <c r="E19" s="25"/>
      <c r="F19" s="44"/>
    </row>
    <row r="20" spans="1:8" s="2" customFormat="1" ht="16.5" customHeight="1" thickBot="1">
      <c r="A20" s="45"/>
      <c r="B20" s="46"/>
      <c r="C20" s="47"/>
      <c r="D20" s="48"/>
      <c r="E20" s="48"/>
      <c r="F20" s="49"/>
    </row>
    <row r="21" spans="1:8" s="2" customFormat="1" ht="18" customHeight="1" thickBot="1">
      <c r="A21" s="29"/>
      <c r="B21" s="30"/>
      <c r="C21" s="31"/>
      <c r="D21" s="32">
        <f>+D7+D5</f>
        <v>28440128.039999999</v>
      </c>
      <c r="E21" s="32">
        <f>SUM(E9:E20)</f>
        <v>0</v>
      </c>
      <c r="F21" s="32">
        <f>+F19</f>
        <v>0</v>
      </c>
    </row>
    <row r="22" spans="1:8" s="2" customFormat="1" ht="15">
      <c r="A22" s="14"/>
      <c r="B22" s="15"/>
      <c r="C22" s="15"/>
      <c r="D22" s="15"/>
      <c r="E22" s="16"/>
      <c r="F22" s="17"/>
      <c r="H22" s="5"/>
    </row>
    <row r="23" spans="1:8" s="2" customFormat="1" ht="15">
      <c r="A23" s="14"/>
      <c r="B23" s="15"/>
      <c r="C23" s="15"/>
      <c r="D23" s="15"/>
      <c r="E23" s="16"/>
      <c r="F23" s="17"/>
    </row>
    <row r="24" spans="1:8" s="2" customFormat="1" ht="15">
      <c r="A24" s="14"/>
      <c r="B24" s="15"/>
      <c r="C24" s="15"/>
      <c r="D24" s="15"/>
      <c r="E24" s="16"/>
      <c r="F24" s="17"/>
    </row>
    <row r="25" spans="1:8" s="2" customFormat="1" ht="15">
      <c r="A25" s="51" t="s">
        <v>7</v>
      </c>
      <c r="B25" s="51"/>
      <c r="C25" s="14"/>
      <c r="D25" s="58" t="s">
        <v>43</v>
      </c>
      <c r="E25" s="58"/>
      <c r="F25" s="16"/>
    </row>
    <row r="26" spans="1:8" s="2" customFormat="1" ht="13.5" customHeight="1">
      <c r="A26" s="50"/>
      <c r="B26" s="50"/>
      <c r="C26" s="18"/>
      <c r="D26" s="19"/>
      <c r="E26" s="19"/>
      <c r="F26" s="15"/>
    </row>
    <row r="27" spans="1:8" s="2" customFormat="1" ht="14.25" hidden="1" customHeight="1">
      <c r="A27" s="20" t="s">
        <v>8</v>
      </c>
      <c r="B27" s="15"/>
      <c r="C27" s="14" t="s">
        <v>9</v>
      </c>
      <c r="D27" s="51" t="s">
        <v>10</v>
      </c>
      <c r="E27" s="51"/>
      <c r="F27" s="15"/>
    </row>
    <row r="28" spans="1:8" ht="32.25" customHeight="1">
      <c r="A28" s="14"/>
      <c r="B28" s="15"/>
      <c r="C28" s="21" t="s">
        <v>41</v>
      </c>
      <c r="D28" s="52" t="s">
        <v>44</v>
      </c>
      <c r="E28" s="52"/>
      <c r="F28" s="15"/>
    </row>
    <row r="29" spans="1:8" ht="15">
      <c r="A29" s="14"/>
      <c r="B29" s="15"/>
      <c r="C29" s="15" t="s">
        <v>42</v>
      </c>
      <c r="D29" s="51" t="s">
        <v>45</v>
      </c>
      <c r="E29" s="51"/>
      <c r="F29" s="15"/>
    </row>
    <row r="30" spans="1:8" ht="15">
      <c r="A30" s="14"/>
      <c r="B30" s="15"/>
      <c r="C30" s="15"/>
      <c r="D30" s="15"/>
      <c r="E30" s="16"/>
      <c r="F30" s="22"/>
    </row>
    <row r="34" spans="4:6">
      <c r="D34" s="6"/>
      <c r="F34" s="4"/>
    </row>
  </sheetData>
  <mergeCells count="10">
    <mergeCell ref="A26:B26"/>
    <mergeCell ref="D27:E27"/>
    <mergeCell ref="D28:E28"/>
    <mergeCell ref="D29:E29"/>
    <mergeCell ref="A1:F1"/>
    <mergeCell ref="A2:F2"/>
    <mergeCell ref="A3:F3"/>
    <mergeCell ref="A4:F4"/>
    <mergeCell ref="A25:B25"/>
    <mergeCell ref="D25:E25"/>
  </mergeCells>
  <pageMargins left="0.7" right="0.7" top="0.75" bottom="0.75" header="0.3" footer="0.3"/>
  <pageSetup paperSize="9" scale="7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</vt:lpstr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2025-07-22T18:12:51Z</cp:lastPrinted>
  <dcterms:created xsi:type="dcterms:W3CDTF">2025-07-22T16:46:47Z</dcterms:created>
  <dcterms:modified xsi:type="dcterms:W3CDTF">2025-07-22T18:12:53Z</dcterms:modified>
</cp:coreProperties>
</file>